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24000" windowHeight="9735"/>
  </bookViews>
  <sheets>
    <sheet name="classements" sheetId="1" r:id="rId1"/>
    <sheet name="les courses" sheetId="2" r:id="rId2"/>
  </sheets>
  <calcPr calcId="152511"/>
</workbook>
</file>

<file path=xl/calcChain.xml><?xml version="1.0" encoding="utf-8"?>
<calcChain xmlns="http://schemas.openxmlformats.org/spreadsheetml/2006/main">
  <c r="E147" i="2" l="1"/>
  <c r="F147" i="2"/>
  <c r="G147" i="2"/>
  <c r="H147" i="2"/>
  <c r="I147" i="2"/>
  <c r="J147" i="2"/>
  <c r="E146" i="2" l="1"/>
  <c r="F146" i="2"/>
  <c r="G146" i="2"/>
  <c r="H146" i="2"/>
  <c r="I146" i="2"/>
  <c r="J146" i="2"/>
  <c r="E144" i="2" l="1"/>
  <c r="F144" i="2"/>
  <c r="G144" i="2"/>
  <c r="H144" i="2"/>
  <c r="I144" i="2"/>
  <c r="J144" i="2"/>
  <c r="E145" i="2"/>
  <c r="F145" i="2"/>
  <c r="G145" i="2"/>
  <c r="H145" i="2"/>
  <c r="I145" i="2"/>
  <c r="J145" i="2"/>
  <c r="E99" i="2" l="1"/>
  <c r="F99" i="2"/>
  <c r="G99" i="2"/>
  <c r="H99" i="2"/>
  <c r="I99" i="2"/>
  <c r="J99" i="2"/>
  <c r="E142" i="2" l="1"/>
  <c r="F142" i="2"/>
  <c r="G142" i="2"/>
  <c r="H142" i="2"/>
  <c r="I142" i="2"/>
  <c r="J142" i="2"/>
  <c r="E125" i="2"/>
  <c r="F125" i="2"/>
  <c r="G125" i="2"/>
  <c r="H125" i="2"/>
  <c r="I125" i="2"/>
  <c r="J125" i="2"/>
  <c r="E97" i="2" l="1"/>
  <c r="F97" i="2"/>
  <c r="G97" i="2"/>
  <c r="H97" i="2"/>
  <c r="I97" i="2"/>
  <c r="J97" i="2"/>
  <c r="E124" i="2" l="1"/>
  <c r="F124" i="2"/>
  <c r="G124" i="2"/>
  <c r="H124" i="2"/>
  <c r="I124" i="2"/>
  <c r="J124" i="2"/>
  <c r="E95" i="2" l="1"/>
  <c r="F95" i="2"/>
  <c r="G95" i="2"/>
  <c r="H95" i="2"/>
  <c r="I95" i="2"/>
  <c r="J95" i="2"/>
  <c r="F93" i="2" l="1"/>
  <c r="G93" i="2"/>
  <c r="H93" i="2"/>
  <c r="I93" i="2"/>
  <c r="J93" i="2"/>
  <c r="E93" i="2"/>
  <c r="E92" i="2" l="1"/>
  <c r="F92" i="2"/>
  <c r="G92" i="2"/>
  <c r="H92" i="2"/>
  <c r="I92" i="2"/>
  <c r="J92" i="2"/>
  <c r="E140" i="2" l="1"/>
  <c r="F140" i="2"/>
  <c r="G140" i="2"/>
  <c r="H140" i="2"/>
  <c r="I140" i="2"/>
  <c r="J140" i="2"/>
  <c r="E138" i="2" l="1"/>
  <c r="F138" i="2"/>
  <c r="G138" i="2"/>
  <c r="H138" i="2"/>
  <c r="I138" i="2"/>
  <c r="J138" i="2"/>
  <c r="E139" i="2"/>
  <c r="F139" i="2"/>
  <c r="G139" i="2"/>
  <c r="H139" i="2"/>
  <c r="I139" i="2"/>
  <c r="J139" i="2"/>
  <c r="E141" i="2"/>
  <c r="F141" i="2"/>
  <c r="G141" i="2"/>
  <c r="H141" i="2"/>
  <c r="I141" i="2"/>
  <c r="J141" i="2"/>
  <c r="E143" i="2"/>
  <c r="F143" i="2"/>
  <c r="G143" i="2"/>
  <c r="H143" i="2"/>
  <c r="I143" i="2"/>
  <c r="J143" i="2"/>
  <c r="E148" i="2"/>
  <c r="F148" i="2"/>
  <c r="G148" i="2"/>
  <c r="H148" i="2"/>
  <c r="I148" i="2"/>
  <c r="J148" i="2"/>
  <c r="E149" i="2"/>
  <c r="F149" i="2"/>
  <c r="G149" i="2"/>
  <c r="H149" i="2"/>
  <c r="I149" i="2"/>
  <c r="J149" i="2"/>
  <c r="E150" i="2"/>
  <c r="F150" i="2"/>
  <c r="G150" i="2"/>
  <c r="H150" i="2"/>
  <c r="I150" i="2"/>
  <c r="J150" i="2"/>
  <c r="E151" i="2"/>
  <c r="F151" i="2"/>
  <c r="G151" i="2"/>
  <c r="H151" i="2"/>
  <c r="I151" i="2"/>
  <c r="J151" i="2"/>
  <c r="J137" i="2"/>
  <c r="I137" i="2"/>
  <c r="H137" i="2"/>
  <c r="G137" i="2"/>
  <c r="F137" i="2"/>
  <c r="E137" i="2"/>
  <c r="E120" i="2"/>
  <c r="E121" i="2"/>
  <c r="F121" i="2"/>
  <c r="G121" i="2"/>
  <c r="H121" i="2"/>
  <c r="I121" i="2"/>
  <c r="J121" i="2"/>
  <c r="E122" i="2"/>
  <c r="F122" i="2"/>
  <c r="G122" i="2"/>
  <c r="H122" i="2"/>
  <c r="I122" i="2"/>
  <c r="J122" i="2"/>
  <c r="E123" i="2"/>
  <c r="F123" i="2"/>
  <c r="G123" i="2"/>
  <c r="H123" i="2"/>
  <c r="I123" i="2"/>
  <c r="J123" i="2"/>
  <c r="E126" i="2"/>
  <c r="F126" i="2"/>
  <c r="G126" i="2"/>
  <c r="H126" i="2"/>
  <c r="I126" i="2"/>
  <c r="J126" i="2"/>
  <c r="E127" i="2"/>
  <c r="F127" i="2"/>
  <c r="G127" i="2"/>
  <c r="H127" i="2"/>
  <c r="I127" i="2"/>
  <c r="J127" i="2"/>
  <c r="E128" i="2"/>
  <c r="F128" i="2"/>
  <c r="G128" i="2"/>
  <c r="H128" i="2"/>
  <c r="I128" i="2"/>
  <c r="J128" i="2"/>
  <c r="E129" i="2"/>
  <c r="F129" i="2"/>
  <c r="G129" i="2"/>
  <c r="H129" i="2"/>
  <c r="I129" i="2"/>
  <c r="J129" i="2"/>
  <c r="E130" i="2"/>
  <c r="F130" i="2"/>
  <c r="G130" i="2"/>
  <c r="H130" i="2"/>
  <c r="I130" i="2"/>
  <c r="J130" i="2"/>
  <c r="E131" i="2"/>
  <c r="F131" i="2"/>
  <c r="G131" i="2"/>
  <c r="H131" i="2"/>
  <c r="I131" i="2"/>
  <c r="J131" i="2"/>
  <c r="E132" i="2"/>
  <c r="F132" i="2"/>
  <c r="G132" i="2"/>
  <c r="H132" i="2"/>
  <c r="I132" i="2"/>
  <c r="J132" i="2"/>
  <c r="E133" i="2"/>
  <c r="F133" i="2"/>
  <c r="G133" i="2"/>
  <c r="H133" i="2"/>
  <c r="I133" i="2"/>
  <c r="J133" i="2"/>
  <c r="E134" i="2"/>
  <c r="F134" i="2"/>
  <c r="G134" i="2"/>
  <c r="H134" i="2"/>
  <c r="I134" i="2"/>
  <c r="J134" i="2"/>
  <c r="E135" i="2"/>
  <c r="F135" i="2"/>
  <c r="G135" i="2"/>
  <c r="H135" i="2"/>
  <c r="I135" i="2"/>
  <c r="J135" i="2"/>
  <c r="J120" i="2"/>
  <c r="I120" i="2"/>
  <c r="H120" i="2"/>
  <c r="G120" i="2"/>
  <c r="F120" i="2"/>
  <c r="E85" i="2"/>
  <c r="F85" i="2"/>
  <c r="G85" i="2"/>
  <c r="H85" i="2"/>
  <c r="I85" i="2"/>
  <c r="J85" i="2"/>
  <c r="E86" i="2"/>
  <c r="F86" i="2"/>
  <c r="G86" i="2"/>
  <c r="H86" i="2"/>
  <c r="I86" i="2"/>
  <c r="J86" i="2"/>
  <c r="E87" i="2"/>
  <c r="F87" i="2"/>
  <c r="G87" i="2"/>
  <c r="H87" i="2"/>
  <c r="I87" i="2"/>
  <c r="J87" i="2"/>
  <c r="E88" i="2"/>
  <c r="F88" i="2"/>
  <c r="G88" i="2"/>
  <c r="H88" i="2"/>
  <c r="I88" i="2"/>
  <c r="J88" i="2"/>
  <c r="E89" i="2"/>
  <c r="F89" i="2"/>
  <c r="G89" i="2"/>
  <c r="H89" i="2"/>
  <c r="I89" i="2"/>
  <c r="J89" i="2"/>
  <c r="E90" i="2"/>
  <c r="F90" i="2"/>
  <c r="G90" i="2"/>
  <c r="H90" i="2"/>
  <c r="I90" i="2"/>
  <c r="J90" i="2"/>
  <c r="E91" i="2"/>
  <c r="F91" i="2"/>
  <c r="G91" i="2"/>
  <c r="H91" i="2"/>
  <c r="I91" i="2"/>
  <c r="J91" i="2"/>
  <c r="E94" i="2"/>
  <c r="F94" i="2"/>
  <c r="G94" i="2"/>
  <c r="H94" i="2"/>
  <c r="I94" i="2"/>
  <c r="J94" i="2"/>
  <c r="E96" i="2"/>
  <c r="F96" i="2"/>
  <c r="G96" i="2"/>
  <c r="H96" i="2"/>
  <c r="I96" i="2"/>
  <c r="J96" i="2"/>
  <c r="E98" i="2"/>
  <c r="F98" i="2"/>
  <c r="G98" i="2"/>
  <c r="H98" i="2"/>
  <c r="I98" i="2"/>
  <c r="J98" i="2"/>
  <c r="E100" i="2"/>
  <c r="F100" i="2"/>
  <c r="G100" i="2"/>
  <c r="H100" i="2"/>
  <c r="I100" i="2"/>
  <c r="J100" i="2"/>
  <c r="E101" i="2"/>
  <c r="F101" i="2"/>
  <c r="G101" i="2"/>
  <c r="H101" i="2"/>
  <c r="I101" i="2"/>
  <c r="J101" i="2"/>
  <c r="E102" i="2"/>
  <c r="F102" i="2"/>
  <c r="G102" i="2"/>
  <c r="H102" i="2"/>
  <c r="I102" i="2"/>
  <c r="J102" i="2"/>
  <c r="E103" i="2"/>
  <c r="F103" i="2"/>
  <c r="G103" i="2"/>
  <c r="H103" i="2"/>
  <c r="I103" i="2"/>
  <c r="J103" i="2"/>
  <c r="E104" i="2"/>
  <c r="F104" i="2"/>
  <c r="G104" i="2"/>
  <c r="H104" i="2"/>
  <c r="I104" i="2"/>
  <c r="J104" i="2"/>
  <c r="E105" i="2"/>
  <c r="F105" i="2"/>
  <c r="G105" i="2"/>
  <c r="H105" i="2"/>
  <c r="I105" i="2"/>
  <c r="J105" i="2"/>
  <c r="E106" i="2"/>
  <c r="F106" i="2"/>
  <c r="G106" i="2"/>
  <c r="H106" i="2"/>
  <c r="I106" i="2"/>
  <c r="J106" i="2"/>
  <c r="E107" i="2"/>
  <c r="F107" i="2"/>
  <c r="G107" i="2"/>
  <c r="H107" i="2"/>
  <c r="I107" i="2"/>
  <c r="J107" i="2"/>
  <c r="E108" i="2"/>
  <c r="F108" i="2"/>
  <c r="G108" i="2"/>
  <c r="H108" i="2"/>
  <c r="I108" i="2"/>
  <c r="J108" i="2"/>
  <c r="J84" i="2"/>
  <c r="I84" i="2"/>
  <c r="H84" i="2"/>
  <c r="G84" i="2"/>
  <c r="F84" i="2"/>
  <c r="E84" i="2"/>
  <c r="F5" i="2" l="1"/>
  <c r="G5" i="2" s="1"/>
  <c r="H5" i="2" s="1"/>
  <c r="I5" i="2" s="1"/>
  <c r="J5" i="2" s="1"/>
  <c r="K5" i="2" s="1"/>
  <c r="L5" i="2" s="1"/>
  <c r="M5" i="2" s="1"/>
  <c r="N5" i="2" s="1"/>
  <c r="E5" i="2"/>
  <c r="F477" i="1" l="1"/>
  <c r="F482" i="1"/>
  <c r="F484" i="1"/>
  <c r="F519" i="1" l="1"/>
  <c r="F522" i="1"/>
  <c r="F516" i="1"/>
  <c r="F511" i="1"/>
  <c r="F468" i="1"/>
  <c r="F486" i="1"/>
  <c r="F489" i="1"/>
  <c r="F490" i="1"/>
  <c r="F432" i="1"/>
  <c r="F435" i="1"/>
  <c r="F441" i="1"/>
  <c r="F446" i="1"/>
  <c r="F447" i="1"/>
  <c r="F450" i="1"/>
  <c r="F453" i="1"/>
  <c r="F428" i="1"/>
  <c r="F334" i="1"/>
  <c r="F339" i="1"/>
  <c r="F331" i="1"/>
  <c r="F304" i="1"/>
  <c r="F108" i="1" l="1"/>
  <c r="F95" i="1"/>
  <c r="F92" i="1"/>
  <c r="F80" i="1"/>
  <c r="F45" i="1"/>
  <c r="F38" i="1"/>
</calcChain>
</file>

<file path=xl/sharedStrings.xml><?xml version="1.0" encoding="utf-8"?>
<sst xmlns="http://schemas.openxmlformats.org/spreadsheetml/2006/main" count="1230" uniqueCount="538">
  <si>
    <t>Rang</t>
  </si>
  <si>
    <t>Noms</t>
  </si>
  <si>
    <t>course</t>
  </si>
  <si>
    <t>temps</t>
  </si>
  <si>
    <t>cotation</t>
  </si>
  <si>
    <t>cotation+</t>
  </si>
  <si>
    <t>cotation-</t>
  </si>
  <si>
    <t>SIROUX ELISABETH</t>
  </si>
  <si>
    <t>course Tangue</t>
  </si>
  <si>
    <t>JEAN-FRANCOIS Karine</t>
  </si>
  <si>
    <t>Trail des Anglais</t>
  </si>
  <si>
    <t>SERY SYLVIE</t>
  </si>
  <si>
    <t>MITHRIDATE Elodie</t>
  </si>
  <si>
    <t>LOPEZ Peggy</t>
  </si>
  <si>
    <t>CARRET ESTELLE</t>
  </si>
  <si>
    <t>HIBON Fatima</t>
  </si>
  <si>
    <t>NEDELEC Claire</t>
  </si>
  <si>
    <t>trail des Anglais</t>
  </si>
  <si>
    <t>HOARAU DEURWEILHER Sabrina</t>
  </si>
  <si>
    <t>Trans-volcano</t>
  </si>
  <si>
    <t>PERCHERON NATHALIE</t>
  </si>
  <si>
    <t>Caldeira Trail</t>
  </si>
  <si>
    <t>HAEGEL HELENE</t>
  </si>
  <si>
    <t>FOURNAT AURELIE</t>
  </si>
  <si>
    <t>DELGARD MARIE-DENISE</t>
  </si>
  <si>
    <t>LAUER Gaelle</t>
  </si>
  <si>
    <t>BRAJON MORGANE</t>
  </si>
  <si>
    <t>DUMONT MICHELLE</t>
  </si>
  <si>
    <t>ARDOINO MAGALI</t>
  </si>
  <si>
    <t>CORDIER CHARLOTTE</t>
  </si>
  <si>
    <t>PUY MARCELLE</t>
  </si>
  <si>
    <t>10kms ADH</t>
  </si>
  <si>
    <t>ATIA ANNE</t>
  </si>
  <si>
    <t>TUSP</t>
  </si>
  <si>
    <t>FOURDRINIER SYLVIE</t>
  </si>
  <si>
    <t>GENTILHOMME AUDREY</t>
  </si>
  <si>
    <t>CADET ARMANDE</t>
  </si>
  <si>
    <t>FANCHIN VIVIANE</t>
  </si>
  <si>
    <t>PIERY Ekaterina</t>
  </si>
  <si>
    <t>10 KMS PPM</t>
  </si>
  <si>
    <t>EMMA CORINNE</t>
  </si>
  <si>
    <t>FONLUPT STEPHANIE</t>
  </si>
  <si>
    <t>Trail de l'Eden</t>
  </si>
  <si>
    <t>10 kms PPM</t>
  </si>
  <si>
    <t>MARTIN NATHALIE</t>
  </si>
  <si>
    <t>BOYER KATIA</t>
  </si>
  <si>
    <t>KERNEIS Elodie</t>
  </si>
  <si>
    <t>MAILLOT Marie-lise</t>
  </si>
  <si>
    <t>STEPHAN MURIEL</t>
  </si>
  <si>
    <t>KLEIN JOSETTE</t>
  </si>
  <si>
    <t>ROBERT DANIELLE</t>
  </si>
  <si>
    <t>CHELLEMBRUN Jocelyne</t>
  </si>
  <si>
    <t>PARSY CATHY</t>
  </si>
  <si>
    <t>REVEL AURELIE</t>
  </si>
  <si>
    <t>DAFREVOLLE KELLY</t>
  </si>
  <si>
    <t>HOAREAU Yolaine</t>
  </si>
  <si>
    <t>TAURINES CLAIRE</t>
  </si>
  <si>
    <t>ILLAN Nathalie</t>
  </si>
  <si>
    <t>BLARD BEATRICE</t>
  </si>
  <si>
    <t>RIVIERE LAURA-LESLIE</t>
  </si>
  <si>
    <t>HOAREAU CORINNE</t>
  </si>
  <si>
    <t>QUEFFELEC MARIE-MICKALA</t>
  </si>
  <si>
    <t>GRONDIN MARIE-DENISE</t>
  </si>
  <si>
    <t>BEHAGHEL Vinciane</t>
  </si>
  <si>
    <t>SIMON Leyssa</t>
  </si>
  <si>
    <t>RICHAUD NATHALIE</t>
  </si>
  <si>
    <t>BONNEAU edith</t>
  </si>
  <si>
    <t>JANIN ANNE CECILE</t>
  </si>
  <si>
    <t>BARDEUR AMELIE</t>
  </si>
  <si>
    <t>GUILBAULT ELEONORE</t>
  </si>
  <si>
    <t>GRAVIER NELLY</t>
  </si>
  <si>
    <t>MALVAL ANAIS</t>
  </si>
  <si>
    <t>LAEMMLE Christine</t>
  </si>
  <si>
    <t>LEHIDEUX gwenola</t>
  </si>
  <si>
    <t>MICHAUD GUYLENE</t>
  </si>
  <si>
    <t>TRAJAN evelyne</t>
  </si>
  <si>
    <t>DE CAMPOS GERIA PALMIRA</t>
  </si>
  <si>
    <t>Kms vertical du Maïdo</t>
  </si>
  <si>
    <t>DERAND DELPHINE</t>
  </si>
  <si>
    <t>GHORZI NORA</t>
  </si>
  <si>
    <t>10 KMS NED</t>
  </si>
  <si>
    <t>OLLIVIER LAMARQUE FABIENNE</t>
  </si>
  <si>
    <t>DAMOUR HERVE</t>
  </si>
  <si>
    <t>NIEL CHANTAL</t>
  </si>
  <si>
    <t>FONTAINE FABIOLA</t>
  </si>
  <si>
    <t>Trail de l'Horloge</t>
  </si>
  <si>
    <t>CIMAN CECILE</t>
  </si>
  <si>
    <t>PUCHEU Pauline</t>
  </si>
  <si>
    <t>GIGAN Elodie</t>
  </si>
  <si>
    <t>GICQUEL celine</t>
  </si>
  <si>
    <t>DUCHEMANE VICTORINE</t>
  </si>
  <si>
    <t>GUERDIN laura</t>
  </si>
  <si>
    <t>PERROUAULT huguette</t>
  </si>
  <si>
    <t>BAUDIS CLAIRE</t>
  </si>
  <si>
    <t>LACHAPELLE GERALDINE</t>
  </si>
  <si>
    <t>BEGUE CHANTAL</t>
  </si>
  <si>
    <t>LEVENEUR NADINE</t>
  </si>
  <si>
    <t>BEGE SOPHIE</t>
  </si>
  <si>
    <t>Trail Grand Bassin</t>
  </si>
  <si>
    <t>TROUVE Marie</t>
  </si>
  <si>
    <t>DELCHINI ANNE-CECILE</t>
  </si>
  <si>
    <t>10kmNSP</t>
  </si>
  <si>
    <t>RIVIERE JULIE</t>
  </si>
  <si>
    <t>MAREUX EUGENIE</t>
  </si>
  <si>
    <t>VADIVELOU MARIE-AUGUSTINE</t>
  </si>
  <si>
    <t>BOURGEOIS MARIE-NOELLE</t>
  </si>
  <si>
    <t>LACOUDRAY GEORGET</t>
  </si>
  <si>
    <t>GONNEAU FLORELLE</t>
  </si>
  <si>
    <t>SMITH JOHANNA</t>
  </si>
  <si>
    <t>JEANNETTE SYLVIANE</t>
  </si>
  <si>
    <t>SANTOS DA SILVA FLEUR</t>
  </si>
  <si>
    <t>ALTHIERY CORINE</t>
  </si>
  <si>
    <t>LEBON DOMINIQUE</t>
  </si>
  <si>
    <t>GAUVIN MARIE-NATHALIE</t>
  </si>
  <si>
    <t>BOYER ELISABETH</t>
  </si>
  <si>
    <t>DUBOIL DOLORES</t>
  </si>
  <si>
    <t>GEERAERT ANNE</t>
  </si>
  <si>
    <t>DURAND ISABELLE</t>
  </si>
  <si>
    <t>RAUDRANT ANNE</t>
  </si>
  <si>
    <t>DELISLE FREDERIQUE</t>
  </si>
  <si>
    <t>LARTIGUE CELINE</t>
  </si>
  <si>
    <t>ASSOUMANI ALEXANDRA</t>
  </si>
  <si>
    <t>DEBENOIT HELENE</t>
  </si>
  <si>
    <t>DIVOL MARIE-JUDITH</t>
  </si>
  <si>
    <t>D'HOOGHE Clementine</t>
  </si>
  <si>
    <t>LEPERLIER AGNIEL</t>
  </si>
  <si>
    <t>LAVISSE ELODIE</t>
  </si>
  <si>
    <t>BITROU-GAILLARD ANNE</t>
  </si>
  <si>
    <t>MARA HINATEA</t>
  </si>
  <si>
    <t>RAGOT BENEDICTE</t>
  </si>
  <si>
    <t>MITHRIDATE ELODIE</t>
  </si>
  <si>
    <t>TURPIN marie gisele</t>
  </si>
  <si>
    <t>LECOCQ ODILE</t>
  </si>
  <si>
    <t>NIRLO FLORENCE</t>
  </si>
  <si>
    <t>ROCHECOUSTE CATHERINE</t>
  </si>
  <si>
    <t>LE TENNIER SYLVIE</t>
  </si>
  <si>
    <t>PIERRE AGNES</t>
  </si>
  <si>
    <t>PAYET SABRINA</t>
  </si>
  <si>
    <t>FONTAINE CHRISTIANE</t>
  </si>
  <si>
    <t>DORILAS EMMANUELLE</t>
  </si>
  <si>
    <t>MOREL MELINDA</t>
  </si>
  <si>
    <t>CHABAUD NADINE</t>
  </si>
  <si>
    <t>ABDALLAH TOMANY LORAINZA</t>
  </si>
  <si>
    <t>BRASSAMIN MAHEFARINIRINA</t>
  </si>
  <si>
    <t>MAILLOT STEPHANIE</t>
  </si>
  <si>
    <t>VITRY PRISCILLA</t>
  </si>
  <si>
    <t>GEROME-CUGNIN VERONIQUE</t>
  </si>
  <si>
    <t>KALYNTSHUK BERANGERE</t>
  </si>
  <si>
    <t>NEMORIN SIMONE</t>
  </si>
  <si>
    <t>PERISSE CHARLOTTE</t>
  </si>
  <si>
    <t>MADELEINE EVELYNE</t>
  </si>
  <si>
    <t>MOUTOU MARIE-GUYLAINE</t>
  </si>
  <si>
    <t>MAAROUF BOUTIN SAMIRA</t>
  </si>
  <si>
    <t>DAVID HELENE</t>
  </si>
  <si>
    <t>MARA MARTINE</t>
  </si>
  <si>
    <t>ETHEVE FLORIANE</t>
  </si>
  <si>
    <t>PERSONNAT SOPHIE</t>
  </si>
  <si>
    <t>GRALL Laureline</t>
  </si>
  <si>
    <t>VIARD GODIN Valerie</t>
  </si>
  <si>
    <t>LEPINAY FRANCOISE</t>
  </si>
  <si>
    <t>DULAU VIOLAINE</t>
  </si>
  <si>
    <t xml:space="preserve">Il se peut que, même si vous avez fait l'une de ses courses, vous n'apparaissez pas dans ce classement limité </t>
  </si>
  <si>
    <t>au top 100. Vous pouvez toujours consulter votre cotation sur les tableaux des courses feuille suivante.</t>
  </si>
  <si>
    <t>COURT</t>
  </si>
  <si>
    <t>date</t>
  </si>
  <si>
    <t>valeur</t>
  </si>
  <si>
    <r>
      <t>TUSP</t>
    </r>
    <r>
      <rPr>
        <sz val="11"/>
        <color rgb="FFFF0000"/>
        <rFont val="Calibri"/>
        <family val="2"/>
        <scheme val="minor"/>
      </rPr>
      <t>*</t>
    </r>
  </si>
  <si>
    <t>kms vertical du Maido</t>
  </si>
  <si>
    <t>10 KMS noct. Entre-Deux</t>
  </si>
  <si>
    <t>10 kms de l'ADH</t>
  </si>
  <si>
    <t>10 Kms PPM</t>
  </si>
  <si>
    <t>10 kms nocturne St Paul</t>
  </si>
  <si>
    <t>course Piton Patate</t>
  </si>
  <si>
    <t>course Papangue</t>
  </si>
  <si>
    <t>Course du Géranium</t>
  </si>
  <si>
    <t>Semi Marathon St Louis</t>
  </si>
  <si>
    <t>Leu Trail de la Chaloupe</t>
  </si>
  <si>
    <t>Camélias Raid</t>
  </si>
  <si>
    <t>Trail de Coteaux sec</t>
  </si>
  <si>
    <t>TUSD 24</t>
  </si>
  <si>
    <t>Course de l'Ail</t>
  </si>
  <si>
    <t>Run Odysséa</t>
  </si>
  <si>
    <t>Kalla Nescafé</t>
  </si>
  <si>
    <t>*Récompensé à la valeur de 19,5 et réajusté à la valeur de 18,5</t>
  </si>
  <si>
    <t>Valeur de chaque courses tout terrain sur les différentes versions et barèmes temps par cotations principales</t>
  </si>
  <si>
    <t>MOYEN</t>
  </si>
  <si>
    <t>course Tangue**</t>
  </si>
  <si>
    <t>indéfini</t>
  </si>
  <si>
    <t>défi Pierrefond/PDN</t>
  </si>
  <si>
    <t>Dtour 45</t>
  </si>
  <si>
    <t>La Salazienne</t>
  </si>
  <si>
    <t>Trail Colorado</t>
  </si>
  <si>
    <t>Trail Vert Bleu</t>
  </si>
  <si>
    <t>Boucle de la Roche Ecrite</t>
  </si>
  <si>
    <t>Semi Trail Grd Ouest</t>
  </si>
  <si>
    <t>Trail des 3 Pitons</t>
  </si>
  <si>
    <t>Raid Tuit Tuit</t>
  </si>
  <si>
    <t>La Makoise</t>
  </si>
  <si>
    <t>Trail Bassin Bœuf</t>
  </si>
  <si>
    <t>Trans Dimitile</t>
  </si>
  <si>
    <t>** réévalué à 38 pour cause de boue</t>
  </si>
  <si>
    <t>LONG</t>
  </si>
  <si>
    <t>Trans Volcano*</t>
  </si>
  <si>
    <t>trail Grand Bassin</t>
  </si>
  <si>
    <t>D Tour 60</t>
  </si>
  <si>
    <t>Trail de Minuit</t>
  </si>
  <si>
    <t>Course de l'Arc en Ciel</t>
  </si>
  <si>
    <t>Trail Grand Ouest</t>
  </si>
  <si>
    <t>Cimasalasienne</t>
  </si>
  <si>
    <t>La Mascareigne</t>
  </si>
  <si>
    <t>* parcours 2015 revu à la baisse</t>
  </si>
  <si>
    <t>ATTENTION : seul les cases bleus sont à remplir, respectez la forme (00:00:00)</t>
  </si>
  <si>
    <t>COTATION</t>
  </si>
  <si>
    <t>VOTRE TPS</t>
  </si>
  <si>
    <t xml:space="preserve"> violet</t>
  </si>
  <si>
    <t>début.</t>
  </si>
  <si>
    <t>calculez votre propre cotation page suivante</t>
  </si>
  <si>
    <t>version courte</t>
  </si>
  <si>
    <t>version moyenne</t>
  </si>
  <si>
    <t>ROUGE</t>
  </si>
  <si>
    <t>ORANGE</t>
  </si>
  <si>
    <t>JAUNE</t>
  </si>
  <si>
    <t>Trail des 2 rivières</t>
  </si>
  <si>
    <t>boucle Bassin Vital</t>
  </si>
  <si>
    <t>trail des 2 rivières</t>
  </si>
  <si>
    <t>OLASAGASTI NATHALIE</t>
  </si>
  <si>
    <t>LEGROS ELISABETH</t>
  </si>
  <si>
    <t>GERBELOT LEGRIS SOPHIE</t>
  </si>
  <si>
    <t>DUFOUR isabelle</t>
  </si>
  <si>
    <t>VIGNAL ROSELYNE</t>
  </si>
  <si>
    <t>PETIT DE LA RHODIERE MYLENE</t>
  </si>
  <si>
    <t>FONTAINE REGINE</t>
  </si>
  <si>
    <t>Boucle Bassin Vital</t>
  </si>
  <si>
    <t>LEBRETON Isabelle</t>
  </si>
  <si>
    <t>PERRAULT Pierrette</t>
  </si>
  <si>
    <t>BLARD Sophie</t>
  </si>
  <si>
    <t>SOARES Gabrielle</t>
  </si>
  <si>
    <t>HOARAU Michelle</t>
  </si>
  <si>
    <t>JEAN FRANCOIS Karine</t>
  </si>
  <si>
    <t>DUMONT Bernadette</t>
  </si>
  <si>
    <t>TAILON Maryse</t>
  </si>
  <si>
    <t>COISSER Gladys</t>
  </si>
  <si>
    <t>POCHAT Juliette</t>
  </si>
  <si>
    <t>BARATEAU Cécile</t>
  </si>
  <si>
    <t>SAMINADIN Marie France</t>
  </si>
  <si>
    <t>BACCO Julie</t>
  </si>
  <si>
    <t>HOAREAU Myrielle</t>
  </si>
  <si>
    <t>MEUNIER Sarah</t>
  </si>
  <si>
    <t>10 kms noct. St JO</t>
  </si>
  <si>
    <t>ARNAUD agathe</t>
  </si>
  <si>
    <t>APAVOO FLAMINIE</t>
  </si>
  <si>
    <t>DUBREUIL CAROLINE</t>
  </si>
  <si>
    <t>VITRY PRISCILLIA</t>
  </si>
  <si>
    <t>LACHAPELLE linda</t>
  </si>
  <si>
    <t>PLANTE ANAIS</t>
  </si>
  <si>
    <t>SEROC Marie Danielle</t>
  </si>
  <si>
    <t>VITRY FREDERIQUE</t>
  </si>
  <si>
    <t>HOAREAU NADIA</t>
  </si>
  <si>
    <t>CHABANE SEVERINE</t>
  </si>
  <si>
    <t>GRONDIN Myriam</t>
  </si>
  <si>
    <t>CAUSEE MELISSA</t>
  </si>
  <si>
    <t>BERTRAND PERRINE</t>
  </si>
  <si>
    <t>COURTOIS CHRISTINE</t>
  </si>
  <si>
    <t>GRONDIN Janick</t>
  </si>
  <si>
    <t>DAFREVILLE KELLY</t>
  </si>
  <si>
    <t>SECCHIUTTI ELODIE</t>
  </si>
  <si>
    <t>10 km noct ST JO</t>
  </si>
  <si>
    <t>GERARD Constance</t>
  </si>
  <si>
    <t>Course Piton Patate</t>
  </si>
  <si>
    <t>BOURGEOIS Marie Noelle</t>
  </si>
  <si>
    <t>D-Tour45</t>
  </si>
  <si>
    <t>OBARA MARGUERIT Nathalie</t>
  </si>
  <si>
    <t>TURPIN Celiane</t>
  </si>
  <si>
    <t>BARATEAU Cecile</t>
  </si>
  <si>
    <t>VALEAMA Wendy</t>
  </si>
  <si>
    <t>MARTIAL Pascaline</t>
  </si>
  <si>
    <t>THIEL Marion</t>
  </si>
  <si>
    <t>CHABAUD Nadine</t>
  </si>
  <si>
    <t>HOAREAU Michelle</t>
  </si>
  <si>
    <t>CORNEC Ssophie</t>
  </si>
  <si>
    <t>JEAN FRANcOIS Karine</t>
  </si>
  <si>
    <t>BACKLUND Jeanette</t>
  </si>
  <si>
    <t>D-Tour60</t>
  </si>
  <si>
    <t>LEE SONG YIN Sonia</t>
  </si>
  <si>
    <t>MALINGA Richeline</t>
  </si>
  <si>
    <t>AVRIAMA Aurelie</t>
  </si>
  <si>
    <t>BASQUAISE M. Sophie</t>
  </si>
  <si>
    <t>CALVO Christine</t>
  </si>
  <si>
    <t>COLLET Sabine</t>
  </si>
  <si>
    <t>BEAUMONT Corine</t>
  </si>
  <si>
    <t>CERVEAU Sandra</t>
  </si>
  <si>
    <t>suite</t>
  </si>
  <si>
    <t>N.B : valeur des parcours sur la feuille "les courses".</t>
  </si>
  <si>
    <t>TRAMONI PERRINE</t>
  </si>
  <si>
    <t>POIRIER JESSICA</t>
  </si>
  <si>
    <t>BEGUE HORTENSE</t>
  </si>
  <si>
    <t>ELIZEON FABIENNE</t>
  </si>
  <si>
    <t>HUET Marie Johanne</t>
  </si>
  <si>
    <t>MYLONAS VIRGINIE</t>
  </si>
  <si>
    <t>AUSSEDAT mariette</t>
  </si>
  <si>
    <t>PERRIER LEFEVRE CORINNE</t>
  </si>
  <si>
    <t>GOReE Guylene</t>
  </si>
  <si>
    <t>DAMOUR REGINE</t>
  </si>
  <si>
    <t>DEURVEILHER Lucinda</t>
  </si>
  <si>
    <t>LAUDE NADINE</t>
  </si>
  <si>
    <t>CASSAGNE marion</t>
  </si>
  <si>
    <t>PITERBOTH MARIE DAISY</t>
  </si>
  <si>
    <t>PAYET ISABELLE THERESE</t>
  </si>
  <si>
    <t>JOUSSERAND marion</t>
  </si>
  <si>
    <t>Trail du Volcan</t>
  </si>
  <si>
    <t>RIVIERE JASMINE</t>
  </si>
  <si>
    <t>DEGALE MAUD</t>
  </si>
  <si>
    <t>DA-CUNHA-BORLIDO NATHALIE</t>
  </si>
  <si>
    <t>Trail des Koloss</t>
  </si>
  <si>
    <t>LARIVIERE audrey</t>
  </si>
  <si>
    <t>NATIVEL NOELE</t>
  </si>
  <si>
    <t>BLUTEAU Nadège</t>
  </si>
  <si>
    <t>LEBON LAURA</t>
  </si>
  <si>
    <t>ROBERT Yvette</t>
  </si>
  <si>
    <t>HOARAU VINCENSINI PASCALE</t>
  </si>
  <si>
    <t>LEVENEUR Nadine</t>
  </si>
  <si>
    <t>DEBESE Livia</t>
  </si>
  <si>
    <t>QUILLEVERE Marie</t>
  </si>
  <si>
    <t>CASTAGNO Elise</t>
  </si>
  <si>
    <t>SIROUX Elisabeth</t>
  </si>
  <si>
    <t>PAYET Muriel</t>
  </si>
  <si>
    <t>Vertical Run</t>
  </si>
  <si>
    <t>VITRY Valerie</t>
  </si>
  <si>
    <t>TAOCHY HELENE</t>
  </si>
  <si>
    <t>PASSAL EVA</t>
  </si>
  <si>
    <t>CALPETARD MARIE-SANDRINE</t>
  </si>
  <si>
    <t>COUDIERE SOIZIC</t>
  </si>
  <si>
    <t>DELCHINI Anne Cecile</t>
  </si>
  <si>
    <t>PATUREL Marie Helene</t>
  </si>
  <si>
    <t>Royal Raid 35</t>
  </si>
  <si>
    <t>LEGROS Elisabeth</t>
  </si>
  <si>
    <t>Royal Raid 80</t>
  </si>
  <si>
    <t>MARION Lucie</t>
  </si>
  <si>
    <t>SEROC Danielle</t>
  </si>
  <si>
    <t>CANAUD Natacha</t>
  </si>
  <si>
    <t>BLASIG Marie Sabine</t>
  </si>
  <si>
    <t>GERARD Valerie</t>
  </si>
  <si>
    <t>BIENAIME Carole</t>
  </si>
  <si>
    <t>LHERMITTE Elodie</t>
  </si>
  <si>
    <t>BATHFIELD Tatiana</t>
  </si>
  <si>
    <t>PERRIGER Corinne</t>
  </si>
  <si>
    <t>DUPONT Isabelle</t>
  </si>
  <si>
    <t>SERY Sylvie</t>
  </si>
  <si>
    <t>MARION Fabienne</t>
  </si>
  <si>
    <t>ROBERT Anne Charlene</t>
  </si>
  <si>
    <t>PERRIER Marie</t>
  </si>
  <si>
    <t>POUPINEL DE VALENCE Estelle</t>
  </si>
  <si>
    <t>LAVERGNE Beatrice</t>
  </si>
  <si>
    <t>VERBARD Christelle</t>
  </si>
  <si>
    <t>MAILLOT Marie Lise</t>
  </si>
  <si>
    <t>GUAZZONE LEBON Christine</t>
  </si>
  <si>
    <t>DELMOTTE Barbara</t>
  </si>
  <si>
    <t>DOGER DE SPEVILLE Patricia</t>
  </si>
  <si>
    <t>GUNGOOSINGH Catherine</t>
  </si>
  <si>
    <t>CLAUDE LEBRETON Reine</t>
  </si>
  <si>
    <t>BELLEPEAU Arianne</t>
  </si>
  <si>
    <t>LE RUN Laurence</t>
  </si>
  <si>
    <t>MIETTON Lauriane</t>
  </si>
  <si>
    <t>BERNIS Laure</t>
  </si>
  <si>
    <t>MAMET Shanon</t>
  </si>
  <si>
    <t>POTHIN Myriam</t>
  </si>
  <si>
    <t>BESTEL Kristina</t>
  </si>
  <si>
    <t>JHUBOO Barbara</t>
  </si>
  <si>
    <t>MESCAM Sylvie</t>
  </si>
  <si>
    <t>LE DU Marie Louise Lina</t>
  </si>
  <si>
    <t>AH VOUN Marie</t>
  </si>
  <si>
    <t>AUDARD Jessica</t>
  </si>
  <si>
    <t>JACQUES Isabelle</t>
  </si>
  <si>
    <t>DAFREVILLE Camille</t>
  </si>
  <si>
    <t>DONET Charlotte</t>
  </si>
  <si>
    <t>FOUQUET CLAIN Annie</t>
  </si>
  <si>
    <t>BOUCHER Delphine</t>
  </si>
  <si>
    <t>LABBE Cindy</t>
  </si>
  <si>
    <t>AMMANY Marie Claire</t>
  </si>
  <si>
    <t>DUPUY Nathalie</t>
  </si>
  <si>
    <t>PAUSe Fabiola</t>
  </si>
  <si>
    <t>FOURNAT Aurelie</t>
  </si>
  <si>
    <t>SIRGUEY Marion</t>
  </si>
  <si>
    <t>ARTOULAUDO Celine</t>
  </si>
  <si>
    <t>BLUTEAU Nadege</t>
  </si>
  <si>
    <t>Salazienne</t>
  </si>
  <si>
    <t>GUILLOT Jessy</t>
  </si>
  <si>
    <t>MAILLOT KEVINE</t>
  </si>
  <si>
    <t>TAILON ROY MARYSE</t>
  </si>
  <si>
    <t>BARRET Josie</t>
  </si>
  <si>
    <t>MUSSARD LAETITIA</t>
  </si>
  <si>
    <t>EMERY Elise</t>
  </si>
  <si>
    <t>ROUGIER Anne Marie</t>
  </si>
  <si>
    <t>FILIPPI France</t>
  </si>
  <si>
    <t>LEBEAU FANNY</t>
  </si>
  <si>
    <t>PAYET NADINE</t>
  </si>
  <si>
    <t>Course Géranium</t>
  </si>
  <si>
    <t>LE ROUZIC KEVIN</t>
  </si>
  <si>
    <t>MALINGA RICHELINE</t>
  </si>
  <si>
    <t>COLLET SABINE</t>
  </si>
  <si>
    <t>NEDELEC CLAIRE</t>
  </si>
  <si>
    <t>Trail De Minuit</t>
  </si>
  <si>
    <t>PIOT MURIELLE</t>
  </si>
  <si>
    <t>TISSERANT CELINE</t>
  </si>
  <si>
    <t>SEPEROUMAL MARIE GILETTE ANDREA</t>
  </si>
  <si>
    <t>POCHET Blandine</t>
  </si>
  <si>
    <t>MAILLOT MELANIE</t>
  </si>
  <si>
    <t>PORHEL MARIE</t>
  </si>
  <si>
    <t>GICQUEL céline</t>
  </si>
  <si>
    <t>Cross Piton des Neiges</t>
  </si>
  <si>
    <t>D'ABBADIE Aude</t>
  </si>
  <si>
    <t>GONNEAU Florelle</t>
  </si>
  <si>
    <t>CONNAN Marie therese</t>
  </si>
  <si>
    <t>DE CAMPOS GERIA Palmira</t>
  </si>
  <si>
    <t>EMERY CHRISTINE</t>
  </si>
  <si>
    <t>CLAIN ALEXANDRA</t>
  </si>
  <si>
    <t>TRANSRUN</t>
  </si>
  <si>
    <t>OLASAGASTI Nathalie</t>
  </si>
  <si>
    <t>HOAREAU myrielle</t>
  </si>
  <si>
    <t xml:space="preserve"> ET ULTRA</t>
  </si>
  <si>
    <t>Transrun</t>
  </si>
  <si>
    <t>SEMI TRANSRUN</t>
  </si>
  <si>
    <t>DUMONT bernadette</t>
  </si>
  <si>
    <t>TRAMONI Perrine</t>
  </si>
  <si>
    <t>DURAND INGRID</t>
  </si>
  <si>
    <t>MARIE MANUELA</t>
  </si>
  <si>
    <t>LE TOP 9 NIVEAU NATIONAL femme REUNION 2015 - VERSION longue</t>
  </si>
  <si>
    <t>Semi Transrun</t>
  </si>
  <si>
    <t>Trail de Bellevue</t>
  </si>
  <si>
    <t>PROT MYRIAM</t>
  </si>
  <si>
    <t>FLORQUIN SOPHIE</t>
  </si>
  <si>
    <t>TOUSSAINT MIREILLE</t>
  </si>
  <si>
    <t>LE TOP 100 NIVEAU REGIONAL femme REUNION 2015 - VERSION courte</t>
  </si>
  <si>
    <t>Semi Raid 974</t>
  </si>
  <si>
    <t>AUSSEDAT MARIETTE</t>
  </si>
  <si>
    <t>BASQUAISE ANNE SOPHIE</t>
  </si>
  <si>
    <t>SIRGUEY MARION</t>
  </si>
  <si>
    <t>DAMOUR ISABELLE</t>
  </si>
  <si>
    <t>DA CUNHA BORLIDO NATHALIE</t>
  </si>
  <si>
    <t>FILIPPI FRANCE</t>
  </si>
  <si>
    <t>DOREE MARION</t>
  </si>
  <si>
    <t>GUILLOT JESSY</t>
  </si>
  <si>
    <t>LE TOP 41 NIVEAU DEPARTEMENTAL femme REUNION 2015 - VERSION longue</t>
  </si>
  <si>
    <t>semi raid 974</t>
  </si>
  <si>
    <t>JULLIAN FREDERIQUE</t>
  </si>
  <si>
    <t>RAID 974</t>
  </si>
  <si>
    <t>ARNAUD VIRGINIE</t>
  </si>
  <si>
    <t>LE TOP 4 NIVEAU REGIONAL femme REUNION 2015 - VERSION ULTRA</t>
  </si>
  <si>
    <t>LE TOP 3 NIVEAU DEPARTEMENTAL femme REUNION 2015 - VERSION ULTRA</t>
  </si>
  <si>
    <t>Raid 974</t>
  </si>
  <si>
    <t>version longue+ultra</t>
  </si>
  <si>
    <t>MARGUERIT Nathalie</t>
  </si>
  <si>
    <t>LEGROS VITRY Valerie</t>
  </si>
  <si>
    <t>LETE Coralie</t>
  </si>
  <si>
    <t>PENNO Huguette</t>
  </si>
  <si>
    <t>LAUDES Nadine</t>
  </si>
  <si>
    <t>MOREL Sylvie</t>
  </si>
  <si>
    <t>BIES Celine</t>
  </si>
  <si>
    <t>FONLUPT Stephanie</t>
  </si>
  <si>
    <t>JOSEPH Mylene</t>
  </si>
  <si>
    <t>BLARD Beatrice</t>
  </si>
  <si>
    <t>AVRIL Julie</t>
  </si>
  <si>
    <t>MINIAMA MARIE LAURE</t>
  </si>
  <si>
    <t>PONTOIRE Tiphaine</t>
  </si>
  <si>
    <t>NIRLO Florence</t>
  </si>
  <si>
    <t>HOAREAU Isabelle</t>
  </si>
  <si>
    <t>LALLEMAND Lydia</t>
  </si>
  <si>
    <t>CASSAM CHENAi Tatiana</t>
  </si>
  <si>
    <t>BARRET Isabelle</t>
  </si>
  <si>
    <t>OGET Daisy</t>
  </si>
  <si>
    <t>RAVELONANOSY Sarah</t>
  </si>
  <si>
    <t>MOIRON Pascale</t>
  </si>
  <si>
    <t>RICHAUD Nathalie</t>
  </si>
  <si>
    <t>Course de l'Arc en ciel</t>
  </si>
  <si>
    <t>PAUSE Fabiola</t>
  </si>
  <si>
    <t>REAL Marie Nadege</t>
  </si>
  <si>
    <t>RANNOU Alexandra</t>
  </si>
  <si>
    <t>DUPUIS Charlotte</t>
  </si>
  <si>
    <t>ARNAUD Virginie</t>
  </si>
  <si>
    <t>SCHAEFFER Muriel</t>
  </si>
  <si>
    <t>BARET Sandra</t>
  </si>
  <si>
    <t>PAUSE Daisy</t>
  </si>
  <si>
    <t>SERRIE Virginie</t>
  </si>
  <si>
    <t>PITERBOTH Marie Daisy</t>
  </si>
  <si>
    <t>TURPIN Elodie</t>
  </si>
  <si>
    <t>LE TOP 35 NIVEAU REGIONAL femme REUNION 2015 - VERSION longue</t>
  </si>
  <si>
    <t>MAJ 30/06/15</t>
  </si>
  <si>
    <t>SemiMarathon St Louis</t>
  </si>
  <si>
    <t>DIJOUX OLIVIA</t>
  </si>
  <si>
    <t>BENTALEB DALILA</t>
  </si>
  <si>
    <t>WAN TAN YUE CHRISTINE</t>
  </si>
  <si>
    <t>HOAREAU CHRISTELLE</t>
  </si>
  <si>
    <t>TECHER FABIOLA</t>
  </si>
  <si>
    <t>SAPET CARINE</t>
  </si>
  <si>
    <t>MESCAM SYLVIE</t>
  </si>
  <si>
    <t>…</t>
  </si>
  <si>
    <t>GREYLING LANDIE*</t>
  </si>
  <si>
    <t>*invitée</t>
  </si>
  <si>
    <t>RABIANTY Harimazy</t>
  </si>
  <si>
    <t>PITERBOTH MARIE-DAISY</t>
  </si>
  <si>
    <t>MONIE AURELIE</t>
  </si>
  <si>
    <t>SIMON Anne-Elisabeth</t>
  </si>
  <si>
    <t>LAVERGNE BEATRICE</t>
  </si>
  <si>
    <t>MALINGE JULIE</t>
  </si>
  <si>
    <t>MARY SIDA LAURENCE</t>
  </si>
  <si>
    <t>BOUCHEREAU ALEXANDRA</t>
  </si>
  <si>
    <t>BOYER ketty marie héléne</t>
  </si>
  <si>
    <t>PAUSE Magalie</t>
  </si>
  <si>
    <t>MALDONADO ELSA</t>
  </si>
  <si>
    <t>LAM-KAM christelle</t>
  </si>
  <si>
    <t>LEBEAU Anasthasie</t>
  </si>
  <si>
    <t>boucle Roche Ecrite</t>
  </si>
  <si>
    <t>POIRIER Jessica</t>
  </si>
  <si>
    <t>CARRET Estelle</t>
  </si>
  <si>
    <t>JEAN FRANCOIS KARINE</t>
  </si>
  <si>
    <t>LEE SONG YIN SONIA</t>
  </si>
  <si>
    <t>BOYER celine</t>
  </si>
  <si>
    <t>LAURENT FLORENCE</t>
  </si>
  <si>
    <t>DONZEAUX FANNY</t>
  </si>
  <si>
    <t>VERBART Christelle</t>
  </si>
  <si>
    <t>PETIT CELINE</t>
  </si>
  <si>
    <t>LE PORS Claire</t>
  </si>
  <si>
    <t>ORMAZABAL ARISTEGUI Esther</t>
  </si>
  <si>
    <t>NIFLORE Marie benedicte</t>
  </si>
  <si>
    <t>GAUTHIER Sandrine</t>
  </si>
  <si>
    <t>MOLL Virginie</t>
  </si>
  <si>
    <t>LE TOP 100 NIVEAU DEPARTEMENTAL femme REUNION 2015 - VERSION MOYENNE</t>
  </si>
  <si>
    <t>LE TOP 10 NIVEAU NATIONAL femme REUNION 2015 - VERSION MOYENNE</t>
  </si>
  <si>
    <t>LE TOP 59 NIVEAU REGIONAL femme REUNION 2015 - VERSION MOYENNE</t>
  </si>
  <si>
    <t>TURPIN MARIE GISELE</t>
  </si>
  <si>
    <t>HOAREAU MYRIELLE</t>
  </si>
  <si>
    <t>GRONDIN Lydie</t>
  </si>
  <si>
    <t>Trail la Chaloupe</t>
  </si>
  <si>
    <t>LE TOP 19 NIVEAU NATIONAL femme REUNION 2015 - VERSION COURTE</t>
  </si>
  <si>
    <t>GUAZZONE LEBON CHRISTINE</t>
  </si>
  <si>
    <t>MASSÉAUX Yolande</t>
  </si>
  <si>
    <t>SINACOUTY GAELLE</t>
  </si>
  <si>
    <t>LE TOP 98 NIVEAU DEPARTEMENTAL femme REUNION 2015 - VERSION courte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</si>
</sst>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dd/mm/yy;@"/>
    <numFmt numFmtId="166" formatCode="[h]:mm:ss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2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0" xfId="0" applyBorder="1"/>
    <xf numFmtId="1" fontId="0" fillId="0" borderId="2" xfId="0" applyNumberFormat="1" applyBorder="1" applyAlignment="1">
      <alignment horizontal="center"/>
    </xf>
    <xf numFmtId="21" fontId="0" fillId="0" borderId="2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21" fontId="0" fillId="0" borderId="0" xfId="0" applyNumberFormat="1" applyFill="1" applyBorder="1"/>
    <xf numFmtId="0" fontId="0" fillId="4" borderId="2" xfId="0" applyFill="1" applyBorder="1"/>
    <xf numFmtId="21" fontId="0" fillId="4" borderId="2" xfId="0" applyNumberFormat="1" applyFill="1" applyBorder="1"/>
    <xf numFmtId="1" fontId="0" fillId="4" borderId="2" xfId="0" applyNumberFormat="1" applyFill="1" applyBorder="1" applyAlignment="1">
      <alignment horizontal="center"/>
    </xf>
    <xf numFmtId="1" fontId="0" fillId="0" borderId="0" xfId="0" applyNumberFormat="1" applyBorder="1"/>
    <xf numFmtId="21" fontId="0" fillId="4" borderId="3" xfId="0" applyNumberFormat="1" applyFill="1" applyBorder="1"/>
    <xf numFmtId="1" fontId="0" fillId="4" borderId="3" xfId="0" applyNumberFormat="1" applyFill="1" applyBorder="1" applyAlignment="1">
      <alignment horizontal="center"/>
    </xf>
    <xf numFmtId="21" fontId="0" fillId="2" borderId="2" xfId="0" applyNumberFormat="1" applyFill="1" applyBorder="1"/>
    <xf numFmtId="1" fontId="0" fillId="2" borderId="2" xfId="0" applyNumberFormat="1" applyFill="1" applyBorder="1" applyAlignment="1">
      <alignment horizontal="center"/>
    </xf>
    <xf numFmtId="21" fontId="2" fillId="0" borderId="0" xfId="0" applyNumberFormat="1" applyFont="1" applyFill="1" applyBorder="1"/>
    <xf numFmtId="0" fontId="1" fillId="5" borderId="0" xfId="0" applyFont="1" applyFill="1"/>
    <xf numFmtId="0" fontId="0" fillId="5" borderId="1" xfId="0" applyFill="1" applyBorder="1"/>
    <xf numFmtId="0" fontId="0" fillId="5" borderId="2" xfId="0" applyFill="1" applyBorder="1"/>
    <xf numFmtId="0" fontId="1" fillId="6" borderId="0" xfId="0" applyFont="1" applyFill="1"/>
    <xf numFmtId="0" fontId="0" fillId="6" borderId="1" xfId="0" applyFill="1" applyBorder="1"/>
    <xf numFmtId="0" fontId="0" fillId="6" borderId="2" xfId="0" applyFill="1" applyBorder="1"/>
    <xf numFmtId="1" fontId="2" fillId="4" borderId="2" xfId="0" applyNumberFormat="1" applyFont="1" applyFill="1" applyBorder="1" applyAlignment="1">
      <alignment horizontal="center"/>
    </xf>
    <xf numFmtId="21" fontId="0" fillId="2" borderId="2" xfId="0" applyNumberFormat="1" applyFill="1" applyBorder="1" applyAlignment="1">
      <alignment horizontal="center"/>
    </xf>
    <xf numFmtId="0" fontId="0" fillId="0" borderId="3" xfId="0" applyFill="1" applyBorder="1"/>
    <xf numFmtId="0" fontId="1" fillId="7" borderId="0" xfId="0" applyFont="1" applyFill="1"/>
    <xf numFmtId="0" fontId="0" fillId="7" borderId="1" xfId="0" applyFill="1" applyBorder="1"/>
    <xf numFmtId="0" fontId="0" fillId="7" borderId="2" xfId="0" applyFill="1" applyBorder="1"/>
    <xf numFmtId="21" fontId="2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4" xfId="0" applyBorder="1"/>
    <xf numFmtId="1" fontId="0" fillId="0" borderId="3" xfId="0" applyNumberFormat="1" applyBorder="1" applyAlignment="1">
      <alignment horizontal="center"/>
    </xf>
    <xf numFmtId="0" fontId="0" fillId="0" borderId="0" xfId="0" applyFill="1"/>
    <xf numFmtId="1" fontId="0" fillId="2" borderId="4" xfId="0" applyNumberFormat="1" applyFill="1" applyBorder="1" applyAlignment="1">
      <alignment horizontal="center"/>
    </xf>
    <xf numFmtId="164" fontId="0" fillId="2" borderId="2" xfId="0" applyNumberFormat="1" applyFill="1" applyBorder="1"/>
    <xf numFmtId="21" fontId="0" fillId="4" borderId="4" xfId="0" applyNumberFormat="1" applyFill="1" applyBorder="1"/>
    <xf numFmtId="2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21" fontId="0" fillId="2" borderId="3" xfId="0" applyNumberFormat="1" applyFill="1" applyBorder="1"/>
    <xf numFmtId="1" fontId="2" fillId="0" borderId="2" xfId="0" applyNumberFormat="1" applyFont="1" applyFill="1" applyBorder="1" applyAlignment="1">
      <alignment horizontal="center"/>
    </xf>
    <xf numFmtId="0" fontId="0" fillId="6" borderId="4" xfId="0" applyFill="1" applyBorder="1"/>
    <xf numFmtId="1" fontId="0" fillId="4" borderId="4" xfId="0" applyNumberFormat="1" applyFill="1" applyBorder="1" applyAlignment="1">
      <alignment horizontal="center"/>
    </xf>
    <xf numFmtId="21" fontId="0" fillId="2" borderId="4" xfId="0" applyNumberFormat="1" applyFill="1" applyBorder="1"/>
    <xf numFmtId="0" fontId="0" fillId="0" borderId="0" xfId="0" applyFill="1" applyBorder="1" applyAlignment="1">
      <alignment horizontal="center"/>
    </xf>
    <xf numFmtId="164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21" fontId="0" fillId="3" borderId="2" xfId="0" applyNumberFormat="1" applyFill="1" applyBorder="1"/>
    <xf numFmtId="1" fontId="2" fillId="3" borderId="2" xfId="0" applyNumberFormat="1" applyFont="1" applyFill="1" applyBorder="1" applyAlignment="1">
      <alignment horizontal="center"/>
    </xf>
    <xf numFmtId="21" fontId="0" fillId="3" borderId="2" xfId="0" applyNumberFormat="1" applyFont="1" applyFill="1" applyBorder="1" applyAlignment="1">
      <alignment vertical="center"/>
    </xf>
    <xf numFmtId="1" fontId="0" fillId="3" borderId="2" xfId="0" applyNumberFormat="1" applyFont="1" applyFill="1" applyBorder="1" applyAlignment="1">
      <alignment horizontal="center"/>
    </xf>
    <xf numFmtId="21" fontId="0" fillId="3" borderId="3" xfId="0" applyNumberFormat="1" applyFill="1" applyBorder="1"/>
    <xf numFmtId="1" fontId="0" fillId="3" borderId="3" xfId="0" applyNumberForma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1" fillId="9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6" fontId="0" fillId="0" borderId="4" xfId="0" applyNumberFormat="1" applyBorder="1"/>
    <xf numFmtId="165" fontId="0" fillId="0" borderId="6" xfId="0" applyNumberFormat="1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166" fontId="0" fillId="0" borderId="7" xfId="0" applyNumberFormat="1" applyBorder="1"/>
    <xf numFmtId="165" fontId="0" fillId="0" borderId="2" xfId="0" applyNumberFormat="1" applyBorder="1"/>
    <xf numFmtId="166" fontId="0" fillId="0" borderId="2" xfId="0" applyNumberFormat="1" applyBorder="1"/>
    <xf numFmtId="165" fontId="0" fillId="0" borderId="3" xfId="0" applyNumberFormat="1" applyBorder="1"/>
    <xf numFmtId="166" fontId="0" fillId="0" borderId="3" xfId="0" applyNumberFormat="1" applyBorder="1"/>
    <xf numFmtId="166" fontId="0" fillId="0" borderId="1" xfId="0" applyNumberFormat="1" applyFont="1" applyBorder="1" applyAlignment="1">
      <alignment horizontal="center"/>
    </xf>
    <xf numFmtId="165" fontId="3" fillId="0" borderId="0" xfId="0" applyNumberFormat="1" applyFont="1" applyBorder="1"/>
    <xf numFmtId="0" fontId="0" fillId="0" borderId="0" xfId="0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Border="1"/>
    <xf numFmtId="0" fontId="1" fillId="8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165" fontId="0" fillId="0" borderId="4" xfId="0" applyNumberFormat="1" applyBorder="1"/>
    <xf numFmtId="0" fontId="6" fillId="11" borderId="1" xfId="0" applyFont="1" applyFill="1" applyBorder="1" applyAlignment="1">
      <alignment horizontal="center"/>
    </xf>
    <xf numFmtId="165" fontId="0" fillId="0" borderId="0" xfId="0" applyNumberFormat="1" applyBorder="1"/>
    <xf numFmtId="0" fontId="7" fillId="0" borderId="0" xfId="0" applyFont="1"/>
    <xf numFmtId="0" fontId="1" fillId="0" borderId="1" xfId="0" applyFont="1" applyFill="1" applyBorder="1" applyAlignment="1">
      <alignment horizontal="center"/>
    </xf>
    <xf numFmtId="21" fontId="1" fillId="14" borderId="1" xfId="0" applyNumberFormat="1" applyFont="1" applyFill="1" applyBorder="1" applyAlignment="1">
      <alignment horizontal="center"/>
    </xf>
    <xf numFmtId="1" fontId="1" fillId="15" borderId="11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16" borderId="11" xfId="0" applyNumberFormat="1" applyFont="1" applyFill="1" applyBorder="1" applyAlignment="1">
      <alignment horizontal="center"/>
    </xf>
    <xf numFmtId="1" fontId="1" fillId="17" borderId="11" xfId="0" applyNumberFormat="1" applyFont="1" applyFill="1" applyBorder="1" applyAlignment="1">
      <alignment horizontal="center"/>
    </xf>
    <xf numFmtId="21" fontId="1" fillId="14" borderId="4" xfId="0" applyNumberFormat="1" applyFont="1" applyFill="1" applyBorder="1" applyAlignment="1">
      <alignment horizontal="center"/>
    </xf>
    <xf numFmtId="1" fontId="1" fillId="15" borderId="4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16" borderId="4" xfId="0" applyNumberFormat="1" applyFont="1" applyFill="1" applyBorder="1" applyAlignment="1">
      <alignment horizontal="center"/>
    </xf>
    <xf numFmtId="1" fontId="1" fillId="17" borderId="4" xfId="0" applyNumberFormat="1" applyFont="1" applyFill="1" applyBorder="1" applyAlignment="1">
      <alignment horizontal="center"/>
    </xf>
    <xf numFmtId="21" fontId="1" fillId="14" borderId="2" xfId="0" applyNumberFormat="1" applyFont="1" applyFill="1" applyBorder="1" applyAlignment="1">
      <alignment horizontal="center"/>
    </xf>
    <xf numFmtId="21" fontId="1" fillId="14" borderId="3" xfId="0" applyNumberFormat="1" applyFont="1" applyFill="1" applyBorder="1" applyAlignment="1">
      <alignment horizontal="center"/>
    </xf>
    <xf numFmtId="1" fontId="1" fillId="15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16" borderId="1" xfId="0" applyNumberFormat="1" applyFont="1" applyFill="1" applyBorder="1" applyAlignment="1">
      <alignment horizontal="center"/>
    </xf>
    <xf numFmtId="1" fontId="1" fillId="17" borderId="1" xfId="0" applyNumberFormat="1" applyFont="1" applyFill="1" applyBorder="1" applyAlignment="1">
      <alignment horizontal="center"/>
    </xf>
    <xf numFmtId="165" fontId="0" fillId="0" borderId="11" xfId="0" applyNumberFormat="1" applyFill="1" applyBorder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21" fontId="1" fillId="0" borderId="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8" borderId="11" xfId="0" applyNumberFormat="1" applyFont="1" applyFill="1" applyBorder="1" applyAlignment="1">
      <alignment horizontal="center"/>
    </xf>
    <xf numFmtId="1" fontId="1" fillId="18" borderId="11" xfId="0" applyNumberFormat="1" applyFont="1" applyFill="1" applyBorder="1" applyAlignment="1">
      <alignment horizontal="center"/>
    </xf>
    <xf numFmtId="1" fontId="1" fillId="18" borderId="4" xfId="0" applyNumberFormat="1" applyFont="1" applyFill="1" applyBorder="1" applyAlignment="1">
      <alignment horizontal="center"/>
    </xf>
    <xf numFmtId="1" fontId="1" fillId="18" borderId="1" xfId="0" applyNumberFormat="1" applyFont="1" applyFill="1" applyBorder="1" applyAlignment="1">
      <alignment horizontal="center"/>
    </xf>
    <xf numFmtId="1" fontId="1" fillId="8" borderId="4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0" xfId="0" applyFill="1" applyBorder="1"/>
    <xf numFmtId="21" fontId="0" fillId="0" borderId="0" xfId="0" applyNumberFormat="1" applyBorder="1"/>
    <xf numFmtId="0" fontId="0" fillId="0" borderId="0" xfId="0"/>
    <xf numFmtId="0" fontId="0" fillId="0" borderId="2" xfId="0" applyBorder="1"/>
    <xf numFmtId="1" fontId="0" fillId="0" borderId="2" xfId="0" applyNumberFormat="1" applyBorder="1" applyAlignment="1">
      <alignment horizontal="center"/>
    </xf>
    <xf numFmtId="21" fontId="0" fillId="0" borderId="0" xfId="0" applyNumberFormat="1"/>
    <xf numFmtId="0" fontId="0" fillId="0" borderId="2" xfId="0" applyBorder="1"/>
    <xf numFmtId="0" fontId="0" fillId="0" borderId="2" xfId="0" applyFill="1" applyBorder="1"/>
    <xf numFmtId="1" fontId="0" fillId="0" borderId="0" xfId="0" applyNumberFormat="1" applyAlignment="1">
      <alignment horizontal="center"/>
    </xf>
    <xf numFmtId="21" fontId="0" fillId="0" borderId="2" xfId="0" applyNumberFormat="1" applyBorder="1"/>
    <xf numFmtId="21" fontId="0" fillId="0" borderId="0" xfId="0" applyNumberFormat="1" applyBorder="1" applyAlignment="1">
      <alignment horizontal="center" vertical="center"/>
    </xf>
    <xf numFmtId="0" fontId="0" fillId="4" borderId="4" xfId="0" applyFill="1" applyBorder="1"/>
    <xf numFmtId="21" fontId="0" fillId="0" borderId="4" xfId="0" applyNumberFormat="1" applyBorder="1" applyAlignment="1">
      <alignment horizontal="center" vertical="center"/>
    </xf>
    <xf numFmtId="0" fontId="0" fillId="4" borderId="3" xfId="0" applyFill="1" applyBorder="1"/>
    <xf numFmtId="0" fontId="0" fillId="2" borderId="2" xfId="0" applyFill="1" applyBorder="1"/>
    <xf numFmtId="164" fontId="0" fillId="0" borderId="2" xfId="0" applyNumberFormat="1" applyBorder="1"/>
    <xf numFmtId="0" fontId="0" fillId="2" borderId="3" xfId="0" applyFill="1" applyBorder="1"/>
    <xf numFmtId="0" fontId="0" fillId="0" borderId="1" xfId="0" applyBorder="1" applyAlignment="1">
      <alignment horizontal="center"/>
    </xf>
    <xf numFmtId="21" fontId="0" fillId="3" borderId="4" xfId="0" applyNumberFormat="1" applyFill="1" applyBorder="1"/>
    <xf numFmtId="21" fontId="2" fillId="3" borderId="2" xfId="0" applyNumberFormat="1" applyFont="1" applyFill="1" applyBorder="1"/>
    <xf numFmtId="0" fontId="4" fillId="0" borderId="0" xfId="0" applyFon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5" borderId="0" xfId="0" applyFill="1" applyBorder="1"/>
    <xf numFmtId="21" fontId="0" fillId="0" borderId="3" xfId="0" applyNumberFormat="1" applyBorder="1"/>
    <xf numFmtId="0" fontId="0" fillId="5" borderId="12" xfId="0" applyFill="1" applyBorder="1"/>
    <xf numFmtId="0" fontId="0" fillId="5" borderId="13" xfId="0" applyFill="1" applyBorder="1"/>
    <xf numFmtId="0" fontId="0" fillId="8" borderId="2" xfId="0" applyFill="1" applyBorder="1"/>
    <xf numFmtId="2" fontId="0" fillId="8" borderId="2" xfId="0" applyNumberFormat="1" applyFill="1" applyBorder="1"/>
    <xf numFmtId="2" fontId="0" fillId="0" borderId="2" xfId="0" applyNumberFormat="1" applyFill="1" applyBorder="1"/>
    <xf numFmtId="2" fontId="0" fillId="0" borderId="2" xfId="0" applyNumberFormat="1" applyBorder="1"/>
    <xf numFmtId="2" fontId="0" fillId="0" borderId="2" xfId="0" applyNumberFormat="1" applyBorder="1" applyAlignment="1">
      <alignment horizontal="center"/>
    </xf>
    <xf numFmtId="2" fontId="0" fillId="8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Border="1"/>
    <xf numFmtId="164" fontId="0" fillId="0" borderId="2" xfId="0" applyNumberFormat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/>
    </xf>
    <xf numFmtId="164" fontId="0" fillId="4" borderId="2" xfId="0" applyNumberFormat="1" applyFill="1" applyBorder="1"/>
    <xf numFmtId="1" fontId="0" fillId="0" borderId="3" xfId="0" applyNumberFormat="1" applyBorder="1"/>
    <xf numFmtId="164" fontId="0" fillId="2" borderId="3" xfId="0" applyNumberFormat="1" applyFill="1" applyBorder="1"/>
    <xf numFmtId="46" fontId="0" fillId="2" borderId="4" xfId="0" applyNumberFormat="1" applyFill="1" applyBorder="1"/>
    <xf numFmtId="46" fontId="0" fillId="2" borderId="2" xfId="0" applyNumberFormat="1" applyFill="1" applyBorder="1"/>
    <xf numFmtId="0" fontId="0" fillId="6" borderId="0" xfId="0" applyFill="1" applyBorder="1"/>
    <xf numFmtId="2" fontId="0" fillId="0" borderId="0" xfId="0" applyNumberFormat="1" applyBorder="1"/>
    <xf numFmtId="164" fontId="0" fillId="2" borderId="0" xfId="0" applyNumberFormat="1" applyFill="1" applyBorder="1"/>
    <xf numFmtId="1" fontId="0" fillId="2" borderId="0" xfId="0" applyNumberFormat="1" applyFill="1" applyBorder="1" applyAlignment="1">
      <alignment horizontal="center"/>
    </xf>
    <xf numFmtId="46" fontId="0" fillId="3" borderId="4" xfId="0" applyNumberFormat="1" applyFill="1" applyBorder="1"/>
    <xf numFmtId="46" fontId="0" fillId="3" borderId="2" xfId="0" applyNumberFormat="1" applyFill="1" applyBorder="1"/>
    <xf numFmtId="164" fontId="0" fillId="3" borderId="3" xfId="0" applyNumberFormat="1" applyFill="1" applyBorder="1"/>
    <xf numFmtId="164" fontId="0" fillId="3" borderId="0" xfId="0" applyNumberFormat="1" applyFill="1" applyBorder="1"/>
    <xf numFmtId="1" fontId="0" fillId="3" borderId="0" xfId="0" applyNumberFormat="1" applyFill="1" applyBorder="1" applyAlignment="1">
      <alignment horizontal="center"/>
    </xf>
    <xf numFmtId="0" fontId="1" fillId="3" borderId="0" xfId="0" applyFont="1" applyFill="1"/>
    <xf numFmtId="166" fontId="0" fillId="0" borderId="0" xfId="0" applyNumberFormat="1"/>
    <xf numFmtId="165" fontId="0" fillId="3" borderId="2" xfId="0" applyNumberFormat="1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66" fontId="0" fillId="3" borderId="2" xfId="0" applyNumberFormat="1" applyFill="1" applyBorder="1"/>
    <xf numFmtId="166" fontId="1" fillId="14" borderId="1" xfId="0" applyNumberFormat="1" applyFont="1" applyFill="1" applyBorder="1" applyAlignment="1">
      <alignment horizontal="center"/>
    </xf>
    <xf numFmtId="165" fontId="0" fillId="0" borderId="2" xfId="0" applyNumberFormat="1" applyFill="1" applyBorder="1"/>
    <xf numFmtId="166" fontId="0" fillId="0" borderId="2" xfId="0" applyNumberFormat="1" applyFill="1" applyBorder="1"/>
    <xf numFmtId="46" fontId="0" fillId="3" borderId="0" xfId="0" applyNumberFormat="1" applyFill="1" applyBorder="1"/>
    <xf numFmtId="0" fontId="0" fillId="0" borderId="2" xfId="0" applyNumberFormat="1" applyBorder="1" applyAlignment="1">
      <alignment horizontal="center"/>
    </xf>
    <xf numFmtId="21" fontId="0" fillId="4" borderId="0" xfId="0" applyNumberFormat="1" applyFill="1" applyBorder="1"/>
    <xf numFmtId="164" fontId="0" fillId="0" borderId="0" xfId="0" applyNumberFormat="1" applyAlignment="1">
      <alignment horizontal="center"/>
    </xf>
    <xf numFmtId="0" fontId="0" fillId="2" borderId="0" xfId="0" applyFill="1" applyBorder="1"/>
    <xf numFmtId="164" fontId="0" fillId="0" borderId="2" xfId="0" applyNumberFormat="1" applyBorder="1" applyAlignment="1">
      <alignment horizontal="center"/>
    </xf>
    <xf numFmtId="0" fontId="8" fillId="2" borderId="2" xfId="0" applyFont="1" applyFill="1" applyBorder="1"/>
    <xf numFmtId="1" fontId="0" fillId="0" borderId="2" xfId="0" applyNumberFormat="1" applyBorder="1"/>
    <xf numFmtId="0" fontId="0" fillId="8" borderId="3" xfId="0" applyFill="1" applyBorder="1"/>
    <xf numFmtId="2" fontId="0" fillId="0" borderId="3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31</xdr:row>
      <xdr:rowOff>28575</xdr:rowOff>
    </xdr:from>
    <xdr:to>
      <xdr:col>1</xdr:col>
      <xdr:colOff>1076325</xdr:colOff>
      <xdr:row>34</xdr:row>
      <xdr:rowOff>76200</xdr:rowOff>
    </xdr:to>
    <xdr:cxnSp macro="">
      <xdr:nvCxnSpPr>
        <xdr:cNvPr id="3" name="Connecteur droit avec flèche 2"/>
        <xdr:cNvCxnSpPr/>
      </xdr:nvCxnSpPr>
      <xdr:spPr>
        <a:xfrm>
          <a:off x="1666875" y="5410200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6"/>
  <sheetViews>
    <sheetView tabSelected="1" topLeftCell="A291" workbookViewId="0">
      <selection activeCell="C299" sqref="C299"/>
    </sheetView>
  </sheetViews>
  <sheetFormatPr baseColWidth="10" defaultRowHeight="15" x14ac:dyDescent="0.25"/>
  <cols>
    <col min="1" max="1" width="5.7109375" customWidth="1"/>
    <col min="2" max="2" width="27.140625" customWidth="1"/>
    <col min="3" max="3" width="17.85546875" customWidth="1"/>
    <col min="4" max="4" width="9.42578125" customWidth="1"/>
    <col min="5" max="5" width="9.28515625" customWidth="1"/>
    <col min="6" max="6" width="9" customWidth="1"/>
    <col min="7" max="7" width="10" customWidth="1"/>
    <col min="11" max="11" width="17.7109375" customWidth="1"/>
    <col min="12" max="12" width="11.42578125" style="129"/>
  </cols>
  <sheetData>
    <row r="1" spans="1:7" s="129" customFormat="1" x14ac:dyDescent="0.25">
      <c r="A1" s="129" t="s">
        <v>292</v>
      </c>
      <c r="E1" s="129" t="s">
        <v>486</v>
      </c>
    </row>
    <row r="2" spans="1:7" s="129" customFormat="1" x14ac:dyDescent="0.25"/>
    <row r="3" spans="1:7" s="129" customFormat="1" x14ac:dyDescent="0.25">
      <c r="A3" s="27" t="s">
        <v>447</v>
      </c>
    </row>
    <row r="4" spans="1:7" s="129" customFormat="1" x14ac:dyDescent="0.25">
      <c r="A4" s="2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</row>
    <row r="5" spans="1:7" s="129" customFormat="1" x14ac:dyDescent="0.25">
      <c r="A5" s="55">
        <v>1</v>
      </c>
      <c r="B5" s="40" t="s">
        <v>415</v>
      </c>
      <c r="C5" s="40" t="s">
        <v>416</v>
      </c>
      <c r="D5" s="167">
        <v>1.1723611111111112</v>
      </c>
      <c r="E5" s="43">
        <v>1136.7337993128774</v>
      </c>
      <c r="F5" s="50">
        <v>1136.7337993128774</v>
      </c>
      <c r="G5" s="40"/>
    </row>
    <row r="6" spans="1:7" s="129" customFormat="1" x14ac:dyDescent="0.25">
      <c r="A6" s="29">
        <v>2</v>
      </c>
      <c r="B6" s="133" t="s">
        <v>444</v>
      </c>
      <c r="C6" s="133" t="s">
        <v>445</v>
      </c>
      <c r="D6" s="21">
        <v>0.90741898148148137</v>
      </c>
      <c r="E6" s="22">
        <v>1005.6361526000945</v>
      </c>
      <c r="F6" s="131">
        <v>1005.6361526000945</v>
      </c>
      <c r="G6" s="133"/>
    </row>
    <row r="7" spans="1:7" s="129" customFormat="1" x14ac:dyDescent="0.25">
      <c r="A7" s="29">
        <v>3</v>
      </c>
      <c r="B7" s="133" t="s">
        <v>96</v>
      </c>
      <c r="C7" s="133" t="s">
        <v>445</v>
      </c>
      <c r="D7" s="21">
        <v>0.90741898148148137</v>
      </c>
      <c r="E7" s="22">
        <v>1005.6361526000945</v>
      </c>
      <c r="F7" s="131">
        <v>1005.6361526000945</v>
      </c>
      <c r="G7" s="2"/>
    </row>
    <row r="8" spans="1:7" s="129" customFormat="1" x14ac:dyDescent="0.25">
      <c r="A8" s="29">
        <v>4</v>
      </c>
      <c r="B8" s="133" t="s">
        <v>22</v>
      </c>
      <c r="C8" s="133" t="s">
        <v>416</v>
      </c>
      <c r="D8" s="168">
        <v>1.3670833333333334</v>
      </c>
      <c r="E8" s="22">
        <v>974.82170070100562</v>
      </c>
      <c r="F8" s="131">
        <v>974.82170070100562</v>
      </c>
      <c r="G8" s="133"/>
    </row>
    <row r="9" spans="1:7" s="129" customFormat="1" x14ac:dyDescent="0.25">
      <c r="A9" s="29"/>
      <c r="B9" s="161"/>
      <c r="C9" s="161"/>
      <c r="D9" s="166"/>
      <c r="E9" s="38"/>
      <c r="F9" s="41"/>
      <c r="G9" s="165"/>
    </row>
    <row r="10" spans="1:7" s="129" customFormat="1" x14ac:dyDescent="0.25">
      <c r="A10" s="169"/>
      <c r="B10" s="170"/>
      <c r="C10" s="170"/>
      <c r="D10" s="171"/>
      <c r="E10" s="172"/>
      <c r="F10" s="47"/>
      <c r="G10" s="18"/>
    </row>
    <row r="11" spans="1:7" s="129" customFormat="1" x14ac:dyDescent="0.25">
      <c r="A11" s="27" t="s">
        <v>448</v>
      </c>
    </row>
    <row r="12" spans="1:7" s="129" customFormat="1" x14ac:dyDescent="0.25">
      <c r="A12" s="28" t="s">
        <v>0</v>
      </c>
      <c r="B12" s="8" t="s">
        <v>1</v>
      </c>
      <c r="C12" s="8" t="s">
        <v>2</v>
      </c>
      <c r="D12" s="8" t="s">
        <v>3</v>
      </c>
      <c r="E12" s="8" t="s">
        <v>4</v>
      </c>
      <c r="F12" s="8" t="s">
        <v>5</v>
      </c>
      <c r="G12" s="8" t="s">
        <v>6</v>
      </c>
    </row>
    <row r="13" spans="1:7" s="129" customFormat="1" x14ac:dyDescent="0.25">
      <c r="A13" s="55">
        <v>1</v>
      </c>
      <c r="B13" s="40" t="s">
        <v>446</v>
      </c>
      <c r="C13" s="40" t="s">
        <v>445</v>
      </c>
      <c r="D13" s="173">
        <v>1.0154976851851851</v>
      </c>
      <c r="E13" s="163">
        <v>898.60700486670692</v>
      </c>
      <c r="F13" s="50">
        <v>898.60700486670692</v>
      </c>
      <c r="G13" s="40"/>
    </row>
    <row r="14" spans="1:7" s="129" customFormat="1" x14ac:dyDescent="0.25">
      <c r="A14" s="29">
        <v>2</v>
      </c>
      <c r="B14" s="133" t="s">
        <v>417</v>
      </c>
      <c r="C14" s="133" t="s">
        <v>416</v>
      </c>
      <c r="D14" s="174">
        <v>1.5109027777777777</v>
      </c>
      <c r="E14" s="60">
        <v>882.03061083789123</v>
      </c>
      <c r="F14" s="131">
        <v>882.03061083789123</v>
      </c>
      <c r="G14" s="133"/>
    </row>
    <row r="15" spans="1:7" s="129" customFormat="1" x14ac:dyDescent="0.25">
      <c r="A15" s="29">
        <v>3</v>
      </c>
      <c r="B15" s="9" t="s">
        <v>418</v>
      </c>
      <c r="C15" s="9" t="s">
        <v>416</v>
      </c>
      <c r="D15" s="187">
        <v>1.5681828703703704</v>
      </c>
      <c r="E15" s="177">
        <v>849.81319792458532</v>
      </c>
      <c r="F15" s="47">
        <v>849.81319792458532</v>
      </c>
      <c r="G15" s="133"/>
    </row>
    <row r="16" spans="1:7" s="129" customFormat="1" x14ac:dyDescent="0.25">
      <c r="A16" s="29"/>
      <c r="B16" s="133"/>
      <c r="C16" s="133"/>
      <c r="D16" s="61"/>
      <c r="E16" s="60"/>
      <c r="F16" s="131"/>
      <c r="G16" s="2"/>
    </row>
    <row r="17" spans="1:15" s="129" customFormat="1" x14ac:dyDescent="0.25">
      <c r="A17" s="29"/>
      <c r="B17" s="161"/>
      <c r="C17" s="161"/>
      <c r="D17" s="175"/>
      <c r="E17" s="66"/>
      <c r="F17" s="41"/>
      <c r="G17" s="165"/>
    </row>
    <row r="18" spans="1:15" s="129" customFormat="1" x14ac:dyDescent="0.25">
      <c r="A18" s="169"/>
      <c r="B18" s="170"/>
      <c r="C18" s="170"/>
      <c r="D18" s="176"/>
      <c r="E18" s="177"/>
      <c r="F18" s="47"/>
      <c r="G18" s="18"/>
    </row>
    <row r="19" spans="1:15" s="5" customFormat="1" x14ac:dyDescent="0.25">
      <c r="L19" s="129"/>
    </row>
    <row r="20" spans="1:15" x14ac:dyDescent="0.25">
      <c r="A20" s="27" t="s">
        <v>426</v>
      </c>
    </row>
    <row r="21" spans="1:15" s="5" customFormat="1" x14ac:dyDescent="0.25">
      <c r="A21" s="28" t="s">
        <v>0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L21" s="129"/>
    </row>
    <row r="22" spans="1:15" x14ac:dyDescent="0.25">
      <c r="A22" s="55">
        <v>1</v>
      </c>
      <c r="B22" s="40" t="s">
        <v>400</v>
      </c>
      <c r="C22" s="40" t="s">
        <v>401</v>
      </c>
      <c r="D22" s="45">
        <v>0.32651620370370371</v>
      </c>
      <c r="E22" s="56">
        <v>1337.5856935238028</v>
      </c>
      <c r="F22" s="50">
        <v>1337.5856935238028</v>
      </c>
      <c r="G22" s="40"/>
    </row>
    <row r="23" spans="1:15" s="5" customFormat="1" x14ac:dyDescent="0.25">
      <c r="A23" s="29">
        <v>2</v>
      </c>
      <c r="B23" s="133" t="s">
        <v>18</v>
      </c>
      <c r="C23" s="133" t="s">
        <v>19</v>
      </c>
      <c r="D23" s="16">
        <v>0.24749999999999997</v>
      </c>
      <c r="E23" s="17">
        <v>1274.7222222222222</v>
      </c>
      <c r="F23" s="131">
        <v>1275</v>
      </c>
      <c r="G23" s="133"/>
      <c r="L23" s="129"/>
    </row>
    <row r="24" spans="1:15" s="5" customFormat="1" x14ac:dyDescent="0.25">
      <c r="A24" s="29">
        <v>3</v>
      </c>
      <c r="B24" s="133" t="s">
        <v>105</v>
      </c>
      <c r="C24" s="133" t="s">
        <v>401</v>
      </c>
      <c r="D24" s="16">
        <v>0.34328703703703706</v>
      </c>
      <c r="E24" s="17">
        <v>1272.23971679029</v>
      </c>
      <c r="F24" s="131">
        <v>1272.23971679029</v>
      </c>
      <c r="G24" s="133"/>
      <c r="L24" s="129"/>
    </row>
    <row r="25" spans="1:15" s="5" customFormat="1" x14ac:dyDescent="0.25">
      <c r="A25" s="29">
        <v>4</v>
      </c>
      <c r="B25" s="133" t="s">
        <v>22</v>
      </c>
      <c r="C25" s="133" t="s">
        <v>224</v>
      </c>
      <c r="D25" s="16">
        <v>0.32048611111111108</v>
      </c>
      <c r="E25" s="17">
        <v>1214.5178764897078</v>
      </c>
      <c r="F25" s="131">
        <v>1215</v>
      </c>
      <c r="G25" s="2">
        <v>1160</v>
      </c>
      <c r="L25" s="129"/>
    </row>
    <row r="26" spans="1:15" s="129" customFormat="1" x14ac:dyDescent="0.25">
      <c r="A26" s="29">
        <v>5</v>
      </c>
      <c r="B26" s="133" t="s">
        <v>14</v>
      </c>
      <c r="C26" s="133" t="s">
        <v>421</v>
      </c>
      <c r="D26" s="16">
        <v>0.39490740740740743</v>
      </c>
      <c r="E26" s="17">
        <v>1195.8393903868698</v>
      </c>
      <c r="F26" s="131">
        <v>1195.8393903868698</v>
      </c>
      <c r="G26" s="2"/>
    </row>
    <row r="27" spans="1:15" s="5" customFormat="1" x14ac:dyDescent="0.25">
      <c r="A27" s="29">
        <v>6</v>
      </c>
      <c r="B27" s="133" t="s">
        <v>335</v>
      </c>
      <c r="C27" s="134" t="s">
        <v>336</v>
      </c>
      <c r="D27" s="16">
        <v>0.41255787037037034</v>
      </c>
      <c r="E27" s="17">
        <v>1178.3447888904477</v>
      </c>
      <c r="F27" s="131">
        <v>1178.3447888904477</v>
      </c>
      <c r="G27" s="133"/>
      <c r="L27" s="129"/>
    </row>
    <row r="28" spans="1:15" s="129" customFormat="1" x14ac:dyDescent="0.25">
      <c r="A28" s="29">
        <v>7</v>
      </c>
      <c r="B28" s="157" t="s">
        <v>93</v>
      </c>
      <c r="C28" s="157" t="s">
        <v>98</v>
      </c>
      <c r="D28" s="164">
        <v>0.50201388888888887</v>
      </c>
      <c r="E28" s="17">
        <v>1174.9398257020334</v>
      </c>
      <c r="F28" s="131">
        <v>1175</v>
      </c>
      <c r="G28" s="157"/>
    </row>
    <row r="29" spans="1:15" s="129" customFormat="1" x14ac:dyDescent="0.25">
      <c r="A29" s="29">
        <v>8</v>
      </c>
      <c r="B29" s="157" t="s">
        <v>20</v>
      </c>
      <c r="C29" s="156" t="s">
        <v>21</v>
      </c>
      <c r="D29" s="164">
        <v>0.37806712962962963</v>
      </c>
      <c r="E29" s="17">
        <v>1171.502663401194</v>
      </c>
      <c r="F29" s="131">
        <v>1172</v>
      </c>
      <c r="G29" s="157"/>
    </row>
    <row r="30" spans="1:15" s="129" customFormat="1" x14ac:dyDescent="0.25">
      <c r="A30" s="29">
        <v>9</v>
      </c>
      <c r="B30" s="7" t="s">
        <v>84</v>
      </c>
      <c r="C30" s="7" t="s">
        <v>433</v>
      </c>
      <c r="D30" s="19">
        <v>0.33712962962962961</v>
      </c>
      <c r="E30" s="20">
        <v>1165.3755836308706</v>
      </c>
      <c r="F30" s="41">
        <v>1170.8387006928247</v>
      </c>
      <c r="G30" s="165">
        <v>1086</v>
      </c>
    </row>
    <row r="31" spans="1:15" s="5" customFormat="1" x14ac:dyDescent="0.25">
      <c r="A31" s="13"/>
      <c r="B31" s="13"/>
      <c r="C31" s="13"/>
      <c r="D31" s="14"/>
      <c r="E31" s="12"/>
      <c r="F31" s="12"/>
      <c r="G31" s="13"/>
      <c r="I31" s="129"/>
      <c r="J31" s="129"/>
      <c r="K31" s="129"/>
      <c r="L31" s="129"/>
      <c r="M31" s="132"/>
      <c r="N31" s="135"/>
      <c r="O31" s="135"/>
    </row>
    <row r="32" spans="1:15" x14ac:dyDescent="0.25">
      <c r="A32" s="27" t="s">
        <v>485</v>
      </c>
      <c r="I32" s="129"/>
      <c r="J32" s="129"/>
      <c r="K32" s="129"/>
      <c r="M32" s="132"/>
      <c r="N32" s="135"/>
      <c r="O32" s="135"/>
    </row>
    <row r="33" spans="1:15" x14ac:dyDescent="0.25">
      <c r="A33" s="28" t="s">
        <v>0</v>
      </c>
      <c r="B33" s="8" t="s">
        <v>1</v>
      </c>
      <c r="C33" s="8" t="s">
        <v>2</v>
      </c>
      <c r="D33" s="8" t="s">
        <v>3</v>
      </c>
      <c r="E33" s="8" t="s">
        <v>4</v>
      </c>
      <c r="F33" s="8" t="s">
        <v>5</v>
      </c>
      <c r="G33" s="8" t="s">
        <v>6</v>
      </c>
      <c r="I33" s="129"/>
      <c r="J33" s="129"/>
      <c r="K33" s="129"/>
      <c r="M33" s="132"/>
      <c r="N33" s="135"/>
      <c r="O33" s="135"/>
    </row>
    <row r="34" spans="1:15" s="5" customFormat="1" x14ac:dyDescent="0.25">
      <c r="A34" s="55">
        <v>1</v>
      </c>
      <c r="B34" s="40" t="s">
        <v>225</v>
      </c>
      <c r="C34" s="40" t="s">
        <v>224</v>
      </c>
      <c r="D34" s="57">
        <v>0.33737268518518521</v>
      </c>
      <c r="E34" s="43">
        <v>1153.727400596933</v>
      </c>
      <c r="F34" s="50">
        <v>1153.727400596933</v>
      </c>
      <c r="G34" s="48"/>
      <c r="I34" s="129"/>
      <c r="J34" s="129"/>
      <c r="K34" s="129"/>
      <c r="L34" s="129"/>
      <c r="M34" s="132"/>
      <c r="N34" s="135"/>
      <c r="O34" s="135"/>
    </row>
    <row r="35" spans="1:15" s="5" customFormat="1" x14ac:dyDescent="0.25">
      <c r="A35" s="29">
        <v>2</v>
      </c>
      <c r="B35" s="133" t="s">
        <v>234</v>
      </c>
      <c r="C35" s="133" t="s">
        <v>421</v>
      </c>
      <c r="D35" s="21">
        <v>0.42237268518518517</v>
      </c>
      <c r="E35" s="22">
        <v>1118.0785356095689</v>
      </c>
      <c r="F35" s="131">
        <v>1118.0785356095689</v>
      </c>
      <c r="G35" s="3"/>
      <c r="J35" s="129"/>
      <c r="K35" s="129"/>
      <c r="L35" s="129"/>
      <c r="M35" s="132"/>
      <c r="N35" s="135"/>
      <c r="O35" s="135"/>
    </row>
    <row r="36" spans="1:15" s="5" customFormat="1" x14ac:dyDescent="0.25">
      <c r="A36" s="29">
        <v>3</v>
      </c>
      <c r="B36" s="133" t="s">
        <v>235</v>
      </c>
      <c r="C36" s="134" t="s">
        <v>282</v>
      </c>
      <c r="D36" s="21">
        <v>0.35407407407407404</v>
      </c>
      <c r="E36" s="22">
        <v>1113.4822829497909</v>
      </c>
      <c r="F36" s="131">
        <v>1113.4822829497909</v>
      </c>
      <c r="G36" s="3"/>
      <c r="J36" s="129"/>
      <c r="K36" s="129"/>
      <c r="L36" s="129"/>
      <c r="M36" s="132"/>
      <c r="N36" s="135"/>
      <c r="O36" s="135"/>
    </row>
    <row r="37" spans="1:15" s="5" customFormat="1" x14ac:dyDescent="0.25">
      <c r="A37" s="29">
        <v>4</v>
      </c>
      <c r="B37" s="133" t="s">
        <v>227</v>
      </c>
      <c r="C37" s="133" t="s">
        <v>401</v>
      </c>
      <c r="D37" s="21">
        <v>0.39262731481481478</v>
      </c>
      <c r="E37" s="22">
        <v>1112.3612298440589</v>
      </c>
      <c r="F37" s="131">
        <v>1112.3612298440589</v>
      </c>
      <c r="G37" s="3">
        <v>1002</v>
      </c>
      <c r="J37" s="129"/>
      <c r="K37" s="129"/>
      <c r="L37" s="129"/>
      <c r="M37" s="132"/>
      <c r="N37" s="135"/>
      <c r="O37" s="135"/>
    </row>
    <row r="38" spans="1:15" s="5" customFormat="1" x14ac:dyDescent="0.25">
      <c r="A38" s="29">
        <v>5</v>
      </c>
      <c r="B38" s="134" t="s">
        <v>23</v>
      </c>
      <c r="C38" s="133" t="s">
        <v>19</v>
      </c>
      <c r="D38" s="21">
        <v>0.28423611111111108</v>
      </c>
      <c r="E38" s="22">
        <v>1109.9706816516004</v>
      </c>
      <c r="F38" s="131">
        <f>+E38</f>
        <v>1109.9706816516004</v>
      </c>
      <c r="G38" s="3"/>
      <c r="J38" s="129"/>
      <c r="K38" s="129"/>
      <c r="L38" s="129"/>
      <c r="M38" s="132"/>
      <c r="N38" s="135"/>
      <c r="O38" s="135"/>
    </row>
    <row r="39" spans="1:15" s="5" customFormat="1" x14ac:dyDescent="0.25">
      <c r="A39" s="29">
        <v>6</v>
      </c>
      <c r="B39" s="133" t="s">
        <v>337</v>
      </c>
      <c r="C39" s="134" t="s">
        <v>336</v>
      </c>
      <c r="D39" s="21">
        <v>0.43929398148148152</v>
      </c>
      <c r="E39" s="22">
        <v>1106.6289026478723</v>
      </c>
      <c r="F39" s="131">
        <v>1106.6289026478723</v>
      </c>
      <c r="G39" s="3"/>
      <c r="J39" s="129"/>
      <c r="K39" s="129"/>
      <c r="L39" s="129"/>
      <c r="M39" s="132"/>
      <c r="N39" s="135"/>
      <c r="O39" s="135"/>
    </row>
    <row r="40" spans="1:15" s="5" customFormat="1" x14ac:dyDescent="0.25">
      <c r="A40" s="29">
        <v>7</v>
      </c>
      <c r="B40" s="133" t="s">
        <v>94</v>
      </c>
      <c r="C40" s="133" t="s">
        <v>98</v>
      </c>
      <c r="D40" s="21">
        <v>0.53420138888888891</v>
      </c>
      <c r="E40" s="22">
        <v>1104.1455963600908</v>
      </c>
      <c r="F40" s="131">
        <v>1104.1455963600908</v>
      </c>
      <c r="G40" s="3">
        <v>1088</v>
      </c>
      <c r="J40" s="129"/>
      <c r="K40" s="129"/>
      <c r="L40" s="129"/>
      <c r="M40" s="132"/>
      <c r="N40" s="135"/>
      <c r="O40" s="135"/>
    </row>
    <row r="41" spans="1:15" s="5" customFormat="1" x14ac:dyDescent="0.25">
      <c r="A41" s="29">
        <v>8</v>
      </c>
      <c r="B41" s="133" t="s">
        <v>226</v>
      </c>
      <c r="C41" s="133" t="s">
        <v>224</v>
      </c>
      <c r="D41" s="21">
        <v>0.35567129629629629</v>
      </c>
      <c r="E41" s="22">
        <v>1094.370322160755</v>
      </c>
      <c r="F41" s="131">
        <v>1094.370322160755</v>
      </c>
      <c r="G41" s="3"/>
      <c r="J41" s="129"/>
      <c r="K41" s="129"/>
      <c r="L41" s="129"/>
      <c r="M41" s="132"/>
      <c r="N41" s="135"/>
      <c r="O41" s="135"/>
    </row>
    <row r="42" spans="1:15" s="129" customFormat="1" x14ac:dyDescent="0.25">
      <c r="A42" s="29">
        <v>9</v>
      </c>
      <c r="B42" s="133" t="s">
        <v>338</v>
      </c>
      <c r="C42" s="134" t="s">
        <v>336</v>
      </c>
      <c r="D42" s="21">
        <v>0.44672453703703702</v>
      </c>
      <c r="E42" s="22">
        <v>1088.2218825297305</v>
      </c>
      <c r="F42" s="131">
        <v>1088.2218825297305</v>
      </c>
      <c r="G42" s="3"/>
      <c r="M42" s="132"/>
      <c r="N42" s="135"/>
      <c r="O42" s="135"/>
    </row>
    <row r="43" spans="1:15" s="129" customFormat="1" x14ac:dyDescent="0.25">
      <c r="A43" s="29">
        <v>10</v>
      </c>
      <c r="B43" s="133" t="s">
        <v>474</v>
      </c>
      <c r="C43" s="133" t="s">
        <v>473</v>
      </c>
      <c r="D43" s="21">
        <v>0.43064814814814811</v>
      </c>
      <c r="E43" s="22">
        <v>1015.7235003225113</v>
      </c>
      <c r="F43" s="131">
        <v>1086</v>
      </c>
      <c r="G43" s="3">
        <v>1016</v>
      </c>
      <c r="M43" s="132"/>
      <c r="N43" s="135"/>
      <c r="O43" s="135"/>
    </row>
    <row r="44" spans="1:15" s="129" customFormat="1" x14ac:dyDescent="0.25">
      <c r="A44" s="29">
        <v>11</v>
      </c>
      <c r="B44" s="133" t="s">
        <v>95</v>
      </c>
      <c r="C44" s="133" t="s">
        <v>98</v>
      </c>
      <c r="D44" s="21">
        <v>0.54701388888888891</v>
      </c>
      <c r="E44" s="22">
        <v>1078.283610511616</v>
      </c>
      <c r="F44" s="131">
        <v>1078.283610511616</v>
      </c>
      <c r="G44" s="3"/>
      <c r="M44" s="132"/>
      <c r="N44" s="135"/>
      <c r="O44" s="135"/>
    </row>
    <row r="45" spans="1:15" s="129" customFormat="1" x14ac:dyDescent="0.25">
      <c r="A45" s="29">
        <v>12</v>
      </c>
      <c r="B45" s="134" t="s">
        <v>24</v>
      </c>
      <c r="C45" s="133" t="s">
        <v>21</v>
      </c>
      <c r="D45" s="21">
        <v>0.41677083333333331</v>
      </c>
      <c r="E45" s="22">
        <v>1062.7102807631427</v>
      </c>
      <c r="F45" s="131">
        <f>+E45</f>
        <v>1062.7102807631427</v>
      </c>
      <c r="G45" s="3"/>
      <c r="M45" s="132"/>
      <c r="N45" s="135"/>
      <c r="O45" s="135"/>
    </row>
    <row r="46" spans="1:15" s="129" customFormat="1" x14ac:dyDescent="0.25">
      <c r="A46" s="29">
        <v>13</v>
      </c>
      <c r="B46" s="133" t="s">
        <v>96</v>
      </c>
      <c r="C46" s="133" t="s">
        <v>98</v>
      </c>
      <c r="D46" s="21">
        <v>0.55635416666666659</v>
      </c>
      <c r="E46" s="22">
        <v>1060.1809898271235</v>
      </c>
      <c r="F46" s="131">
        <v>1060.1809898271235</v>
      </c>
      <c r="G46" s="3"/>
      <c r="M46" s="132"/>
      <c r="N46" s="135"/>
      <c r="O46" s="135"/>
    </row>
    <row r="47" spans="1:15" s="129" customFormat="1" x14ac:dyDescent="0.25">
      <c r="A47" s="29">
        <v>14</v>
      </c>
      <c r="B47" s="133" t="s">
        <v>422</v>
      </c>
      <c r="C47" s="133" t="s">
        <v>421</v>
      </c>
      <c r="D47" s="21">
        <v>0.45313657407407404</v>
      </c>
      <c r="E47" s="22">
        <v>1042.1710811984369</v>
      </c>
      <c r="F47" s="131">
        <v>1058</v>
      </c>
      <c r="G47" s="3">
        <v>978</v>
      </c>
    </row>
    <row r="48" spans="1:15" s="129" customFormat="1" x14ac:dyDescent="0.25">
      <c r="A48" s="29">
        <v>15</v>
      </c>
      <c r="B48" s="133" t="s">
        <v>121</v>
      </c>
      <c r="C48" s="133" t="s">
        <v>401</v>
      </c>
      <c r="D48" s="21">
        <v>0.41555555555555551</v>
      </c>
      <c r="E48" s="22">
        <v>1050.9867981283423</v>
      </c>
      <c r="F48" s="131">
        <v>1050.9867981283423</v>
      </c>
      <c r="G48" s="3"/>
    </row>
    <row r="49" spans="1:7" s="129" customFormat="1" x14ac:dyDescent="0.25">
      <c r="A49" s="29">
        <v>16</v>
      </c>
      <c r="B49" s="133" t="s">
        <v>271</v>
      </c>
      <c r="C49" s="133" t="s">
        <v>473</v>
      </c>
      <c r="D49" s="21">
        <v>0.4163310185185185</v>
      </c>
      <c r="E49" s="22">
        <v>1050.6530260487616</v>
      </c>
      <c r="F49" s="131">
        <v>1050.6530260487616</v>
      </c>
      <c r="G49" s="3"/>
    </row>
    <row r="50" spans="1:7" s="129" customFormat="1" ht="17.25" customHeight="1" x14ac:dyDescent="0.25">
      <c r="A50" s="29">
        <v>17</v>
      </c>
      <c r="B50" s="133" t="s">
        <v>40</v>
      </c>
      <c r="C50" s="133" t="s">
        <v>401</v>
      </c>
      <c r="D50" s="21">
        <v>0.41908564814814814</v>
      </c>
      <c r="E50" s="22">
        <v>1042.1339998342955</v>
      </c>
      <c r="F50" s="131">
        <v>1042.1339998342955</v>
      </c>
      <c r="G50" s="3"/>
    </row>
    <row r="51" spans="1:7" s="129" customFormat="1" ht="17.25" customHeight="1" x14ac:dyDescent="0.25">
      <c r="A51" s="29">
        <v>18</v>
      </c>
      <c r="B51" s="133" t="s">
        <v>131</v>
      </c>
      <c r="C51" s="133" t="s">
        <v>401</v>
      </c>
      <c r="D51" s="21">
        <v>0.45086805555555554</v>
      </c>
      <c r="E51" s="22">
        <v>968.67231420870246</v>
      </c>
      <c r="F51" s="131">
        <v>1012</v>
      </c>
      <c r="G51" s="3">
        <v>969</v>
      </c>
    </row>
    <row r="52" spans="1:7" s="129" customFormat="1" ht="17.25" customHeight="1" x14ac:dyDescent="0.25">
      <c r="A52" s="29">
        <v>19</v>
      </c>
      <c r="B52" s="133" t="s">
        <v>11</v>
      </c>
      <c r="C52" s="133" t="s">
        <v>433</v>
      </c>
      <c r="D52" s="21">
        <v>0.39324074074074072</v>
      </c>
      <c r="E52" s="22">
        <v>999.08935719331282</v>
      </c>
      <c r="F52" s="131">
        <v>999.08935719331282</v>
      </c>
      <c r="G52" s="3"/>
    </row>
    <row r="53" spans="1:7" s="129" customFormat="1" x14ac:dyDescent="0.25">
      <c r="A53" s="29">
        <v>20</v>
      </c>
      <c r="B53" s="133" t="s">
        <v>114</v>
      </c>
      <c r="C53" s="133" t="s">
        <v>401</v>
      </c>
      <c r="D53" s="21">
        <v>0.43754629629629632</v>
      </c>
      <c r="E53" s="22">
        <v>998.16500899375728</v>
      </c>
      <c r="F53" s="131">
        <v>998.16500899375728</v>
      </c>
      <c r="G53" s="3"/>
    </row>
    <row r="54" spans="1:7" s="129" customFormat="1" x14ac:dyDescent="0.25">
      <c r="A54" s="29">
        <v>21</v>
      </c>
      <c r="B54" s="133" t="s">
        <v>280</v>
      </c>
      <c r="C54" s="134" t="s">
        <v>282</v>
      </c>
      <c r="D54" s="21">
        <v>0.39572916666666669</v>
      </c>
      <c r="E54" s="22">
        <v>996.27533561463531</v>
      </c>
      <c r="F54" s="131">
        <v>996.27533561463531</v>
      </c>
      <c r="G54" s="3"/>
    </row>
    <row r="55" spans="1:7" s="129" customFormat="1" x14ac:dyDescent="0.25">
      <c r="A55" s="29">
        <v>22</v>
      </c>
      <c r="B55" s="133" t="s">
        <v>423</v>
      </c>
      <c r="C55" s="133" t="s">
        <v>421</v>
      </c>
      <c r="D55" s="21">
        <v>0.47445601851851849</v>
      </c>
      <c r="E55" s="22">
        <v>995.34164369526513</v>
      </c>
      <c r="F55" s="131">
        <v>995.34164369526513</v>
      </c>
      <c r="G55" s="3"/>
    </row>
    <row r="56" spans="1:7" s="129" customFormat="1" x14ac:dyDescent="0.25">
      <c r="A56" s="29">
        <v>23</v>
      </c>
      <c r="B56" s="133" t="s">
        <v>413</v>
      </c>
      <c r="C56" s="133" t="s">
        <v>473</v>
      </c>
      <c r="D56" s="21">
        <v>0.43995370370370374</v>
      </c>
      <c r="E56" s="22">
        <v>994.23971377459736</v>
      </c>
      <c r="F56" s="131">
        <v>994.23971377459736</v>
      </c>
      <c r="G56" s="3"/>
    </row>
    <row r="57" spans="1:7" s="129" customFormat="1" x14ac:dyDescent="0.25">
      <c r="A57" s="29">
        <v>24</v>
      </c>
      <c r="B57" s="133" t="s">
        <v>281</v>
      </c>
      <c r="C57" s="134" t="s">
        <v>282</v>
      </c>
      <c r="D57" s="21">
        <v>0.39886574074074077</v>
      </c>
      <c r="E57" s="22">
        <v>988.44089141663267</v>
      </c>
      <c r="F57" s="131">
        <v>988.44089141663267</v>
      </c>
      <c r="G57" s="3"/>
    </row>
    <row r="58" spans="1:7" s="129" customFormat="1" x14ac:dyDescent="0.25">
      <c r="A58" s="29">
        <v>25</v>
      </c>
      <c r="B58" s="133" t="s">
        <v>246</v>
      </c>
      <c r="C58" s="134" t="s">
        <v>282</v>
      </c>
      <c r="D58" s="21">
        <v>0.40135416666666668</v>
      </c>
      <c r="E58" s="22">
        <v>982.31248377887357</v>
      </c>
      <c r="F58" s="131">
        <v>982.31248377887357</v>
      </c>
      <c r="G58" s="3"/>
    </row>
    <row r="59" spans="1:7" s="129" customFormat="1" x14ac:dyDescent="0.25">
      <c r="A59" s="29">
        <v>26</v>
      </c>
      <c r="B59" s="133" t="s">
        <v>475</v>
      </c>
      <c r="C59" s="133" t="s">
        <v>473</v>
      </c>
      <c r="D59" s="21">
        <v>0.44797453703703699</v>
      </c>
      <c r="E59" s="22">
        <v>976.43818628084227</v>
      </c>
      <c r="F59" s="131">
        <v>976.43818628084227</v>
      </c>
      <c r="G59" s="3"/>
    </row>
    <row r="60" spans="1:7" s="129" customFormat="1" x14ac:dyDescent="0.25">
      <c r="A60" s="29">
        <v>27</v>
      </c>
      <c r="B60" s="133" t="s">
        <v>228</v>
      </c>
      <c r="C60" s="133" t="s">
        <v>224</v>
      </c>
      <c r="D60" s="21">
        <v>0.39930555555555558</v>
      </c>
      <c r="E60" s="22">
        <v>974.78260869565224</v>
      </c>
      <c r="F60" s="131">
        <v>974.78260869565224</v>
      </c>
      <c r="G60" s="3"/>
    </row>
    <row r="61" spans="1:7" s="129" customFormat="1" x14ac:dyDescent="0.25">
      <c r="A61" s="29">
        <v>28</v>
      </c>
      <c r="B61" s="133" t="s">
        <v>434</v>
      </c>
      <c r="C61" s="133" t="s">
        <v>433</v>
      </c>
      <c r="D61" s="21">
        <v>0.40412037037037035</v>
      </c>
      <c r="E61" s="22">
        <v>972.19211822660088</v>
      </c>
      <c r="F61" s="131">
        <v>972.19211822660088</v>
      </c>
      <c r="G61" s="3"/>
    </row>
    <row r="62" spans="1:7" s="129" customFormat="1" x14ac:dyDescent="0.25">
      <c r="A62" s="29">
        <v>29</v>
      </c>
      <c r="B62" s="133" t="s">
        <v>476</v>
      </c>
      <c r="C62" s="133" t="s">
        <v>473</v>
      </c>
      <c r="D62" s="21">
        <v>0.45165509259259262</v>
      </c>
      <c r="E62" s="22">
        <v>968.48115214104496</v>
      </c>
      <c r="F62" s="131">
        <v>968.48115214104496</v>
      </c>
      <c r="G62" s="3"/>
    </row>
    <row r="63" spans="1:7" s="129" customFormat="1" x14ac:dyDescent="0.25">
      <c r="A63" s="29">
        <v>30</v>
      </c>
      <c r="B63" s="133" t="s">
        <v>435</v>
      </c>
      <c r="C63" s="133" t="s">
        <v>433</v>
      </c>
      <c r="D63" s="21">
        <v>0.40652777777777777</v>
      </c>
      <c r="E63" s="22">
        <v>966.43491629654932</v>
      </c>
      <c r="F63" s="131">
        <v>966.43491629654932</v>
      </c>
      <c r="G63" s="3"/>
    </row>
    <row r="64" spans="1:7" s="129" customFormat="1" x14ac:dyDescent="0.25">
      <c r="A64" s="29">
        <v>31</v>
      </c>
      <c r="B64" s="133" t="s">
        <v>477</v>
      </c>
      <c r="C64" s="133" t="s">
        <v>473</v>
      </c>
      <c r="D64" s="21">
        <v>0.4534259259259259</v>
      </c>
      <c r="E64" s="22">
        <v>964.69879518072287</v>
      </c>
      <c r="F64" s="131">
        <v>964.69879518072287</v>
      </c>
      <c r="G64" s="3"/>
    </row>
    <row r="65" spans="1:12" s="129" customFormat="1" x14ac:dyDescent="0.25">
      <c r="A65" s="29">
        <v>32</v>
      </c>
      <c r="B65" s="133" t="s">
        <v>323</v>
      </c>
      <c r="C65" s="133" t="s">
        <v>473</v>
      </c>
      <c r="D65" s="21">
        <v>0.45350694444444445</v>
      </c>
      <c r="E65" s="22">
        <v>964.52645279840738</v>
      </c>
      <c r="F65" s="131">
        <v>964.52645279840738</v>
      </c>
      <c r="G65" s="3"/>
    </row>
    <row r="66" spans="1:12" s="129" customFormat="1" x14ac:dyDescent="0.25">
      <c r="A66" s="29">
        <v>33</v>
      </c>
      <c r="B66" s="133" t="s">
        <v>339</v>
      </c>
      <c r="C66" s="134" t="s">
        <v>336</v>
      </c>
      <c r="D66" s="21">
        <v>0.50913194444444443</v>
      </c>
      <c r="E66" s="22">
        <v>954.83188979062959</v>
      </c>
      <c r="F66" s="131">
        <v>954.83188979062959</v>
      </c>
      <c r="G66" s="3"/>
    </row>
    <row r="67" spans="1:12" s="129" customFormat="1" x14ac:dyDescent="0.25">
      <c r="A67" s="29">
        <v>34</v>
      </c>
      <c r="B67" s="133" t="s">
        <v>436</v>
      </c>
      <c r="C67" s="133" t="s">
        <v>433</v>
      </c>
      <c r="D67" s="21">
        <v>0.41270833333333329</v>
      </c>
      <c r="E67" s="22">
        <v>951.9619720679791</v>
      </c>
      <c r="F67" s="131">
        <v>951.9619720679791</v>
      </c>
      <c r="G67" s="3"/>
    </row>
    <row r="68" spans="1:12" s="129" customFormat="1" x14ac:dyDescent="0.25">
      <c r="A68" s="29">
        <v>35</v>
      </c>
      <c r="B68" s="7" t="s">
        <v>340</v>
      </c>
      <c r="C68" s="32" t="s">
        <v>336</v>
      </c>
      <c r="D68" s="53">
        <v>0.51094907407407408</v>
      </c>
      <c r="E68" s="38">
        <v>951.43614370497892</v>
      </c>
      <c r="F68" s="41">
        <v>951.43614370497892</v>
      </c>
      <c r="G68" s="49"/>
    </row>
    <row r="69" spans="1:12" s="5" customFormat="1" x14ac:dyDescent="0.25">
      <c r="A69" s="13"/>
      <c r="B69" s="13"/>
      <c r="C69" s="9"/>
      <c r="D69" s="14"/>
      <c r="E69" s="12"/>
      <c r="F69" s="18"/>
      <c r="G69" s="13"/>
      <c r="L69" s="129"/>
    </row>
    <row r="70" spans="1:12" x14ac:dyDescent="0.25">
      <c r="A70" s="27" t="s">
        <v>442</v>
      </c>
    </row>
    <row r="71" spans="1:12" x14ac:dyDescent="0.25">
      <c r="A71" s="28" t="s">
        <v>0</v>
      </c>
      <c r="B71" s="8" t="s">
        <v>1</v>
      </c>
      <c r="C71" s="8" t="s">
        <v>2</v>
      </c>
      <c r="D71" s="8" t="s">
        <v>3</v>
      </c>
      <c r="E71" s="8" t="s">
        <v>4</v>
      </c>
      <c r="F71" s="8" t="s">
        <v>5</v>
      </c>
      <c r="G71" s="8" t="s">
        <v>6</v>
      </c>
    </row>
    <row r="72" spans="1:12" x14ac:dyDescent="0.25">
      <c r="A72" s="55">
        <v>1</v>
      </c>
      <c r="B72" s="40" t="s">
        <v>402</v>
      </c>
      <c r="C72" s="40" t="s">
        <v>401</v>
      </c>
      <c r="D72" s="145">
        <v>0.45998842592592593</v>
      </c>
      <c r="E72" s="163">
        <v>949.46606949651516</v>
      </c>
      <c r="F72" s="50">
        <v>949.46606949651516</v>
      </c>
      <c r="G72" s="51"/>
    </row>
    <row r="73" spans="1:12" s="5" customFormat="1" x14ac:dyDescent="0.25">
      <c r="A73" s="29">
        <v>2</v>
      </c>
      <c r="B73" s="133" t="s">
        <v>97</v>
      </c>
      <c r="C73" s="133" t="s">
        <v>433</v>
      </c>
      <c r="D73" s="61">
        <v>0.41380787037037042</v>
      </c>
      <c r="E73" s="60">
        <v>949.43249517522975</v>
      </c>
      <c r="F73" s="131">
        <v>949.43249517522975</v>
      </c>
      <c r="G73" s="2">
        <v>925</v>
      </c>
      <c r="L73" s="129"/>
    </row>
    <row r="74" spans="1:12" s="5" customFormat="1" x14ac:dyDescent="0.25">
      <c r="A74" s="29">
        <v>3</v>
      </c>
      <c r="B74" s="133" t="s">
        <v>437</v>
      </c>
      <c r="C74" s="133" t="s">
        <v>433</v>
      </c>
      <c r="D74" s="61">
        <v>0.41504629629629625</v>
      </c>
      <c r="E74" s="60">
        <v>946.59955382041267</v>
      </c>
      <c r="F74" s="131">
        <v>946.59955382041267</v>
      </c>
      <c r="G74" s="2"/>
      <c r="L74" s="129"/>
    </row>
    <row r="75" spans="1:12" s="5" customFormat="1" x14ac:dyDescent="0.25">
      <c r="A75" s="29">
        <v>4</v>
      </c>
      <c r="B75" s="133" t="s">
        <v>405</v>
      </c>
      <c r="C75" s="133" t="s">
        <v>401</v>
      </c>
      <c r="D75" s="61">
        <v>0.49120370370370375</v>
      </c>
      <c r="E75" s="60">
        <v>889.12888784165875</v>
      </c>
      <c r="F75" s="131">
        <v>946</v>
      </c>
      <c r="G75" s="2">
        <v>889</v>
      </c>
      <c r="L75" s="129"/>
    </row>
    <row r="76" spans="1:12" s="5" customFormat="1" x14ac:dyDescent="0.25">
      <c r="A76" s="29">
        <v>5</v>
      </c>
      <c r="B76" s="133" t="s">
        <v>478</v>
      </c>
      <c r="C76" s="133" t="s">
        <v>473</v>
      </c>
      <c r="D76" s="61">
        <v>0.46283564814814815</v>
      </c>
      <c r="E76" s="60">
        <v>945.08589862212102</v>
      </c>
      <c r="F76" s="131">
        <v>945.08589862212102</v>
      </c>
      <c r="G76" s="2"/>
      <c r="L76" s="129"/>
    </row>
    <row r="77" spans="1:12" s="5" customFormat="1" x14ac:dyDescent="0.25">
      <c r="A77" s="29">
        <v>6</v>
      </c>
      <c r="B77" s="133" t="s">
        <v>28</v>
      </c>
      <c r="C77" s="134" t="s">
        <v>21</v>
      </c>
      <c r="D77" s="59">
        <v>0.49541666666666667</v>
      </c>
      <c r="E77" s="60">
        <v>894.00837538547808</v>
      </c>
      <c r="F77" s="3">
        <v>943</v>
      </c>
      <c r="G77" s="3">
        <v>894</v>
      </c>
      <c r="L77" s="129"/>
    </row>
    <row r="78" spans="1:12" s="5" customFormat="1" x14ac:dyDescent="0.25">
      <c r="A78" s="29">
        <v>7</v>
      </c>
      <c r="B78" s="133" t="s">
        <v>283</v>
      </c>
      <c r="C78" s="134" t="s">
        <v>282</v>
      </c>
      <c r="D78" s="61">
        <v>0.41866898148148146</v>
      </c>
      <c r="E78" s="60">
        <v>941.68716998866557</v>
      </c>
      <c r="F78" s="131">
        <v>941.68716998866557</v>
      </c>
      <c r="G78" s="2"/>
      <c r="L78" s="129"/>
    </row>
    <row r="79" spans="1:12" s="5" customFormat="1" x14ac:dyDescent="0.25">
      <c r="A79" s="29">
        <v>8</v>
      </c>
      <c r="B79" s="6" t="s">
        <v>440</v>
      </c>
      <c r="C79" s="133" t="s">
        <v>433</v>
      </c>
      <c r="D79" s="61">
        <v>0.44192129629629634</v>
      </c>
      <c r="E79" s="60">
        <v>889.03305222356062</v>
      </c>
      <c r="F79" s="10">
        <v>935</v>
      </c>
      <c r="G79" s="2">
        <v>889</v>
      </c>
      <c r="L79" s="129"/>
    </row>
    <row r="80" spans="1:12" s="5" customFormat="1" x14ac:dyDescent="0.25">
      <c r="A80" s="29">
        <v>9</v>
      </c>
      <c r="B80" s="133" t="s">
        <v>25</v>
      </c>
      <c r="C80" s="133" t="s">
        <v>19</v>
      </c>
      <c r="D80" s="61">
        <v>0.33753472222222225</v>
      </c>
      <c r="E80" s="60">
        <v>934.70013373109748</v>
      </c>
      <c r="F80" s="131">
        <f>+E80</f>
        <v>934.70013373109748</v>
      </c>
      <c r="G80" s="2"/>
      <c r="L80" s="129"/>
    </row>
    <row r="81" spans="1:12" s="5" customFormat="1" x14ac:dyDescent="0.25">
      <c r="A81" s="29">
        <v>10</v>
      </c>
      <c r="B81" s="133" t="s">
        <v>284</v>
      </c>
      <c r="C81" s="134" t="s">
        <v>282</v>
      </c>
      <c r="D81" s="61">
        <v>0.42203703703703704</v>
      </c>
      <c r="E81" s="60">
        <v>934.17206011408507</v>
      </c>
      <c r="F81" s="131">
        <v>934.17206011408507</v>
      </c>
      <c r="G81" s="2"/>
      <c r="L81" s="129"/>
    </row>
    <row r="82" spans="1:12" s="5" customFormat="1" x14ac:dyDescent="0.25">
      <c r="A82" s="29">
        <v>11</v>
      </c>
      <c r="B82" s="133" t="s">
        <v>246</v>
      </c>
      <c r="C82" s="134" t="s">
        <v>336</v>
      </c>
      <c r="D82" s="61">
        <v>0.520625</v>
      </c>
      <c r="E82" s="60">
        <v>933.75350140056025</v>
      </c>
      <c r="F82" s="10">
        <v>933.75350140056025</v>
      </c>
      <c r="G82" s="2">
        <v>903</v>
      </c>
      <c r="L82" s="129"/>
    </row>
    <row r="83" spans="1:12" s="5" customFormat="1" x14ac:dyDescent="0.25">
      <c r="A83" s="29">
        <v>12</v>
      </c>
      <c r="B83" s="133" t="s">
        <v>479</v>
      </c>
      <c r="C83" s="133" t="s">
        <v>473</v>
      </c>
      <c r="D83" s="61">
        <v>0.46998842592592593</v>
      </c>
      <c r="E83" s="60">
        <v>930.70258822370522</v>
      </c>
      <c r="F83" s="131">
        <v>930.70258822370522</v>
      </c>
      <c r="G83" s="2">
        <v>903</v>
      </c>
      <c r="L83" s="129"/>
    </row>
    <row r="84" spans="1:12" s="129" customFormat="1" x14ac:dyDescent="0.25">
      <c r="A84" s="29">
        <v>13</v>
      </c>
      <c r="B84" s="134" t="s">
        <v>229</v>
      </c>
      <c r="C84" s="133" t="s">
        <v>224</v>
      </c>
      <c r="D84" s="61">
        <v>0.42</v>
      </c>
      <c r="E84" s="60">
        <v>926.75264550264558</v>
      </c>
      <c r="F84" s="131">
        <v>926.75264550264558</v>
      </c>
      <c r="G84" s="2"/>
    </row>
    <row r="85" spans="1:12" s="129" customFormat="1" x14ac:dyDescent="0.25">
      <c r="A85" s="29">
        <v>14</v>
      </c>
      <c r="B85" s="133" t="s">
        <v>341</v>
      </c>
      <c r="C85" s="134" t="s">
        <v>336</v>
      </c>
      <c r="D85" s="61">
        <v>0.52484953703703707</v>
      </c>
      <c r="E85" s="60">
        <v>926.23767834696889</v>
      </c>
      <c r="F85" s="131">
        <v>926.23767834696889</v>
      </c>
      <c r="G85" s="2"/>
    </row>
    <row r="86" spans="1:12" s="129" customFormat="1" x14ac:dyDescent="0.25">
      <c r="A86" s="29">
        <v>15</v>
      </c>
      <c r="B86" s="133" t="s">
        <v>99</v>
      </c>
      <c r="C86" s="133" t="s">
        <v>473</v>
      </c>
      <c r="D86" s="61">
        <v>0.47319444444444447</v>
      </c>
      <c r="E86" s="60">
        <v>924.3968300557674</v>
      </c>
      <c r="F86" s="131">
        <v>924.3968300557674</v>
      </c>
      <c r="G86" s="2">
        <v>883</v>
      </c>
    </row>
    <row r="87" spans="1:12" s="129" customFormat="1" x14ac:dyDescent="0.25">
      <c r="A87" s="29">
        <v>16</v>
      </c>
      <c r="B87" s="133" t="s">
        <v>342</v>
      </c>
      <c r="C87" s="134" t="s">
        <v>336</v>
      </c>
      <c r="D87" s="61">
        <v>0.52614583333333331</v>
      </c>
      <c r="E87" s="60">
        <v>923.95565234607011</v>
      </c>
      <c r="F87" s="131">
        <v>923.95565234607011</v>
      </c>
      <c r="G87" s="2"/>
    </row>
    <row r="88" spans="1:12" s="129" customFormat="1" x14ac:dyDescent="0.25">
      <c r="A88" s="29">
        <v>17</v>
      </c>
      <c r="B88" s="133" t="s">
        <v>83</v>
      </c>
      <c r="C88" s="133" t="s">
        <v>21</v>
      </c>
      <c r="D88" s="61">
        <v>0.47973379629629626</v>
      </c>
      <c r="E88" s="60">
        <v>923.23420347897434</v>
      </c>
      <c r="F88" s="131">
        <v>923.23420347897434</v>
      </c>
      <c r="G88" s="2"/>
    </row>
    <row r="89" spans="1:12" s="129" customFormat="1" x14ac:dyDescent="0.25">
      <c r="A89" s="29">
        <v>18</v>
      </c>
      <c r="B89" s="134" t="s">
        <v>230</v>
      </c>
      <c r="C89" s="133" t="s">
        <v>224</v>
      </c>
      <c r="D89" s="61">
        <v>0.4223958333333333</v>
      </c>
      <c r="E89" s="60">
        <v>921.49609535552827</v>
      </c>
      <c r="F89" s="131">
        <v>921.49609535552827</v>
      </c>
      <c r="G89" s="2"/>
    </row>
    <row r="90" spans="1:12" s="129" customFormat="1" x14ac:dyDescent="0.25">
      <c r="A90" s="29">
        <v>19</v>
      </c>
      <c r="B90" s="133" t="s">
        <v>285</v>
      </c>
      <c r="C90" s="133" t="s">
        <v>421</v>
      </c>
      <c r="D90" s="61">
        <v>0.52457175925925925</v>
      </c>
      <c r="E90" s="60">
        <v>900.25020409063836</v>
      </c>
      <c r="F90" s="131">
        <v>914</v>
      </c>
      <c r="G90" s="2">
        <v>900</v>
      </c>
    </row>
    <row r="91" spans="1:12" s="129" customFormat="1" x14ac:dyDescent="0.25">
      <c r="A91" s="29">
        <v>20</v>
      </c>
      <c r="B91" s="133" t="s">
        <v>286</v>
      </c>
      <c r="C91" s="134" t="s">
        <v>282</v>
      </c>
      <c r="D91" s="61">
        <v>0.43162037037037032</v>
      </c>
      <c r="E91" s="60">
        <v>913.43049447602709</v>
      </c>
      <c r="F91" s="131">
        <v>913.43049447602709</v>
      </c>
      <c r="G91" s="2">
        <v>874</v>
      </c>
    </row>
    <row r="92" spans="1:12" s="129" customFormat="1" x14ac:dyDescent="0.25">
      <c r="A92" s="29">
        <v>21</v>
      </c>
      <c r="B92" s="133" t="s">
        <v>26</v>
      </c>
      <c r="C92" s="133" t="s">
        <v>19</v>
      </c>
      <c r="D92" s="61">
        <v>0.34593750000000001</v>
      </c>
      <c r="E92" s="60">
        <v>911.99638663053292</v>
      </c>
      <c r="F92" s="131">
        <f>+E92</f>
        <v>911.99638663053292</v>
      </c>
      <c r="G92" s="2"/>
    </row>
    <row r="93" spans="1:12" s="129" customFormat="1" x14ac:dyDescent="0.25">
      <c r="A93" s="29">
        <v>22</v>
      </c>
      <c r="B93" s="133" t="s">
        <v>424</v>
      </c>
      <c r="C93" s="133" t="s">
        <v>421</v>
      </c>
      <c r="D93" s="61">
        <v>0.51937500000000003</v>
      </c>
      <c r="E93" s="60">
        <v>909.25792218210984</v>
      </c>
      <c r="F93" s="131">
        <v>909.25792218210984</v>
      </c>
      <c r="G93" s="2"/>
    </row>
    <row r="94" spans="1:12" s="129" customFormat="1" x14ac:dyDescent="0.25">
      <c r="A94" s="29">
        <v>23</v>
      </c>
      <c r="B94" s="133" t="s">
        <v>403</v>
      </c>
      <c r="C94" s="133" t="s">
        <v>401</v>
      </c>
      <c r="D94" s="61">
        <v>0.48061342592592587</v>
      </c>
      <c r="E94" s="60">
        <v>908.72077062010851</v>
      </c>
      <c r="F94" s="131">
        <v>908.72077062010851</v>
      </c>
      <c r="G94" s="2"/>
    </row>
    <row r="95" spans="1:12" s="129" customFormat="1" x14ac:dyDescent="0.25">
      <c r="A95" s="29">
        <v>24</v>
      </c>
      <c r="B95" s="133" t="s">
        <v>27</v>
      </c>
      <c r="C95" s="133" t="s">
        <v>19</v>
      </c>
      <c r="D95" s="61">
        <v>0.34783564814814816</v>
      </c>
      <c r="E95" s="60">
        <v>907.01959870894746</v>
      </c>
      <c r="F95" s="131">
        <f>+E95</f>
        <v>907.01959870894746</v>
      </c>
      <c r="G95" s="2"/>
    </row>
    <row r="96" spans="1:12" s="129" customFormat="1" x14ac:dyDescent="0.25">
      <c r="A96" s="29">
        <v>25</v>
      </c>
      <c r="B96" s="133" t="s">
        <v>404</v>
      </c>
      <c r="C96" s="133" t="s">
        <v>401</v>
      </c>
      <c r="D96" s="61">
        <v>0.48450231481481482</v>
      </c>
      <c r="E96" s="60">
        <v>901.42686510116823</v>
      </c>
      <c r="F96" s="131">
        <v>901.42686510116823</v>
      </c>
      <c r="G96" s="2"/>
    </row>
    <row r="97" spans="1:7" s="129" customFormat="1" x14ac:dyDescent="0.25">
      <c r="A97" s="29">
        <v>26</v>
      </c>
      <c r="B97" s="133" t="s">
        <v>480</v>
      </c>
      <c r="C97" s="133" t="s">
        <v>473</v>
      </c>
      <c r="D97" s="61">
        <v>0.48703703703703699</v>
      </c>
      <c r="E97" s="60">
        <v>898.12357414448672</v>
      </c>
      <c r="F97" s="131">
        <v>900</v>
      </c>
      <c r="G97" s="2">
        <v>898</v>
      </c>
    </row>
    <row r="98" spans="1:7" s="129" customFormat="1" x14ac:dyDescent="0.25">
      <c r="A98" s="29">
        <v>27</v>
      </c>
      <c r="B98" s="133" t="s">
        <v>308</v>
      </c>
      <c r="C98" s="133" t="s">
        <v>421</v>
      </c>
      <c r="D98" s="61">
        <v>0.52603009259259259</v>
      </c>
      <c r="E98" s="60">
        <v>897.75440603753657</v>
      </c>
      <c r="F98" s="131">
        <v>897.75440603753657</v>
      </c>
      <c r="G98" s="2"/>
    </row>
    <row r="99" spans="1:7" s="129" customFormat="1" x14ac:dyDescent="0.25">
      <c r="A99" s="29">
        <v>28</v>
      </c>
      <c r="B99" s="133" t="s">
        <v>438</v>
      </c>
      <c r="C99" s="133" t="s">
        <v>433</v>
      </c>
      <c r="D99" s="61">
        <v>0.43877314814814811</v>
      </c>
      <c r="E99" s="60">
        <v>895.41176470588232</v>
      </c>
      <c r="F99" s="131">
        <v>895.41176470588232</v>
      </c>
      <c r="G99" s="2"/>
    </row>
    <row r="100" spans="1:7" s="129" customFormat="1" x14ac:dyDescent="0.25">
      <c r="A100" s="29">
        <v>29</v>
      </c>
      <c r="B100" s="133" t="s">
        <v>287</v>
      </c>
      <c r="C100" s="134" t="s">
        <v>282</v>
      </c>
      <c r="D100" s="61">
        <v>0.44065972222222222</v>
      </c>
      <c r="E100" s="60">
        <v>894.69308959104876</v>
      </c>
      <c r="F100" s="131">
        <v>894.69308959104876</v>
      </c>
      <c r="G100" s="2"/>
    </row>
    <row r="101" spans="1:7" s="129" customFormat="1" x14ac:dyDescent="0.25">
      <c r="A101" s="29">
        <v>30</v>
      </c>
      <c r="B101" s="133" t="s">
        <v>439</v>
      </c>
      <c r="C101" s="133" t="s">
        <v>433</v>
      </c>
      <c r="D101" s="61">
        <v>0.44145833333333334</v>
      </c>
      <c r="E101" s="60">
        <v>889.96539248072975</v>
      </c>
      <c r="F101" s="131">
        <v>889.96539248072975</v>
      </c>
      <c r="G101" s="2"/>
    </row>
    <row r="102" spans="1:7" s="129" customFormat="1" x14ac:dyDescent="0.25">
      <c r="A102" s="29">
        <v>31</v>
      </c>
      <c r="B102" s="133" t="s">
        <v>441</v>
      </c>
      <c r="C102" s="133" t="s">
        <v>433</v>
      </c>
      <c r="D102" s="61">
        <v>0.44249999999999995</v>
      </c>
      <c r="E102" s="60">
        <v>887.87037037037032</v>
      </c>
      <c r="F102" s="131">
        <v>887.87037037037032</v>
      </c>
      <c r="G102" s="2"/>
    </row>
    <row r="103" spans="1:7" s="129" customFormat="1" x14ac:dyDescent="0.25">
      <c r="A103" s="29">
        <v>32</v>
      </c>
      <c r="B103" s="133" t="s">
        <v>288</v>
      </c>
      <c r="C103" s="134" t="s">
        <v>282</v>
      </c>
      <c r="D103" s="61">
        <v>0.44429398148148147</v>
      </c>
      <c r="E103" s="60">
        <v>887.37463203688742</v>
      </c>
      <c r="F103" s="131">
        <v>887.37463203688742</v>
      </c>
      <c r="G103" s="2"/>
    </row>
    <row r="104" spans="1:7" s="129" customFormat="1" x14ac:dyDescent="0.25">
      <c r="A104" s="29">
        <v>33</v>
      </c>
      <c r="B104" s="133" t="s">
        <v>481</v>
      </c>
      <c r="C104" s="133" t="s">
        <v>473</v>
      </c>
      <c r="D104" s="61">
        <v>0.49362268518518521</v>
      </c>
      <c r="E104" s="60">
        <v>886.1412928790827</v>
      </c>
      <c r="F104" s="131">
        <v>886.1412928790827</v>
      </c>
      <c r="G104" s="2"/>
    </row>
    <row r="105" spans="1:7" s="129" customFormat="1" x14ac:dyDescent="0.25">
      <c r="A105" s="29">
        <v>34</v>
      </c>
      <c r="B105" s="133" t="s">
        <v>353</v>
      </c>
      <c r="C105" s="133" t="s">
        <v>473</v>
      </c>
      <c r="D105" s="61">
        <v>0.51344907407407414</v>
      </c>
      <c r="E105" s="60">
        <v>851.9237184978133</v>
      </c>
      <c r="F105" s="131">
        <v>885</v>
      </c>
      <c r="G105" s="2">
        <v>852</v>
      </c>
    </row>
    <row r="106" spans="1:7" s="129" customFormat="1" x14ac:dyDescent="0.25">
      <c r="A106" s="29">
        <v>35</v>
      </c>
      <c r="B106" s="133" t="s">
        <v>289</v>
      </c>
      <c r="C106" s="134" t="s">
        <v>282</v>
      </c>
      <c r="D106" s="61">
        <v>0.4455439814814815</v>
      </c>
      <c r="E106" s="60">
        <v>884.88505000649423</v>
      </c>
      <c r="F106" s="131">
        <v>884.88505000649423</v>
      </c>
      <c r="G106" s="2"/>
    </row>
    <row r="107" spans="1:7" s="129" customFormat="1" x14ac:dyDescent="0.25">
      <c r="A107" s="29">
        <v>36</v>
      </c>
      <c r="B107" s="134" t="s">
        <v>231</v>
      </c>
      <c r="C107" s="133" t="s">
        <v>224</v>
      </c>
      <c r="D107" s="61">
        <v>0.44146990740740738</v>
      </c>
      <c r="E107" s="60">
        <v>881.68209107831069</v>
      </c>
      <c r="F107" s="131">
        <v>881.68209107831069</v>
      </c>
      <c r="G107" s="2"/>
    </row>
    <row r="108" spans="1:7" s="129" customFormat="1" x14ac:dyDescent="0.25">
      <c r="A108" s="29">
        <v>37</v>
      </c>
      <c r="B108" s="133" t="s">
        <v>29</v>
      </c>
      <c r="C108" s="133" t="s">
        <v>19</v>
      </c>
      <c r="D108" s="146">
        <v>0.35848379629629629</v>
      </c>
      <c r="E108" s="60">
        <v>880.07813256707448</v>
      </c>
      <c r="F108" s="131">
        <f>+E108</f>
        <v>880.07813256707448</v>
      </c>
      <c r="G108" s="2"/>
    </row>
    <row r="109" spans="1:7" s="129" customFormat="1" x14ac:dyDescent="0.25">
      <c r="A109" s="29">
        <v>38</v>
      </c>
      <c r="B109" s="133" t="s">
        <v>290</v>
      </c>
      <c r="C109" s="134" t="s">
        <v>282</v>
      </c>
      <c r="D109" s="61">
        <v>0.44934027777777774</v>
      </c>
      <c r="E109" s="60">
        <v>877.40901012286531</v>
      </c>
      <c r="F109" s="131">
        <v>877.40901012286531</v>
      </c>
      <c r="G109" s="2"/>
    </row>
    <row r="110" spans="1:7" s="129" customFormat="1" x14ac:dyDescent="0.25">
      <c r="A110" s="29">
        <v>39</v>
      </c>
      <c r="B110" s="133" t="s">
        <v>406</v>
      </c>
      <c r="C110" s="133" t="s">
        <v>401</v>
      </c>
      <c r="D110" s="61">
        <v>0.49827546296296293</v>
      </c>
      <c r="E110" s="60">
        <v>876.50995331118918</v>
      </c>
      <c r="F110" s="131">
        <v>876.50995331118918</v>
      </c>
      <c r="G110" s="2"/>
    </row>
    <row r="111" spans="1:7" s="129" customFormat="1" x14ac:dyDescent="0.25">
      <c r="A111" s="29">
        <v>40</v>
      </c>
      <c r="B111" s="133" t="s">
        <v>407</v>
      </c>
      <c r="C111" s="133" t="s">
        <v>401</v>
      </c>
      <c r="D111" s="61">
        <v>0.50268518518518512</v>
      </c>
      <c r="E111" s="60">
        <v>868.8209154540433</v>
      </c>
      <c r="F111" s="131">
        <v>868.8209154540433</v>
      </c>
      <c r="G111" s="2"/>
    </row>
    <row r="112" spans="1:7" s="129" customFormat="1" x14ac:dyDescent="0.25">
      <c r="A112" s="29">
        <v>41</v>
      </c>
      <c r="B112" s="133" t="s">
        <v>343</v>
      </c>
      <c r="C112" s="134" t="s">
        <v>336</v>
      </c>
      <c r="D112" s="61">
        <v>0.56152777777777774</v>
      </c>
      <c r="E112" s="60">
        <v>865.73707642839486</v>
      </c>
      <c r="F112" s="131">
        <v>865.73707642839486</v>
      </c>
      <c r="G112" s="2"/>
    </row>
    <row r="113" spans="1:14" s="129" customFormat="1" x14ac:dyDescent="0.25">
      <c r="A113" s="29">
        <v>42</v>
      </c>
      <c r="B113" s="133" t="s">
        <v>482</v>
      </c>
      <c r="C113" s="133" t="s">
        <v>473</v>
      </c>
      <c r="D113" s="61">
        <v>0.50578703703703709</v>
      </c>
      <c r="E113" s="60">
        <v>864.82929061784887</v>
      </c>
      <c r="F113" s="131">
        <v>864.82929061784887</v>
      </c>
      <c r="G113" s="2"/>
    </row>
    <row r="114" spans="1:14" s="129" customFormat="1" x14ac:dyDescent="0.25">
      <c r="A114" s="29">
        <v>43</v>
      </c>
      <c r="B114" s="133" t="s">
        <v>408</v>
      </c>
      <c r="C114" s="133" t="s">
        <v>401</v>
      </c>
      <c r="D114" s="61">
        <v>0.50951388888888893</v>
      </c>
      <c r="E114" s="60">
        <v>857.17663895325063</v>
      </c>
      <c r="F114" s="131">
        <v>857.17663895325063</v>
      </c>
      <c r="G114" s="2"/>
    </row>
    <row r="115" spans="1:14" s="129" customFormat="1" x14ac:dyDescent="0.25">
      <c r="A115" s="29">
        <v>44</v>
      </c>
      <c r="B115" s="133" t="s">
        <v>483</v>
      </c>
      <c r="C115" s="133" t="s">
        <v>473</v>
      </c>
      <c r="D115" s="61">
        <v>0.51650462962962962</v>
      </c>
      <c r="E115" s="60">
        <v>846.88387935284356</v>
      </c>
      <c r="F115" s="131">
        <v>846.88387935284356</v>
      </c>
      <c r="G115" s="2"/>
    </row>
    <row r="116" spans="1:14" s="129" customFormat="1" x14ac:dyDescent="0.25">
      <c r="A116" s="29">
        <v>45</v>
      </c>
      <c r="B116" s="133" t="s">
        <v>484</v>
      </c>
      <c r="C116" s="133" t="s">
        <v>473</v>
      </c>
      <c r="D116" s="61">
        <v>0.51653935185185185</v>
      </c>
      <c r="E116" s="60">
        <v>846.826951085617</v>
      </c>
      <c r="F116" s="131">
        <v>846.826951085617</v>
      </c>
      <c r="G116" s="2"/>
    </row>
    <row r="117" spans="1:14" s="129" customFormat="1" x14ac:dyDescent="0.25">
      <c r="A117" s="29">
        <v>46</v>
      </c>
      <c r="B117" s="7" t="s">
        <v>425</v>
      </c>
      <c r="C117" s="7" t="s">
        <v>421</v>
      </c>
      <c r="D117" s="65">
        <v>0.56126157407407407</v>
      </c>
      <c r="E117" s="66">
        <v>841.40061452168356</v>
      </c>
      <c r="F117" s="41">
        <v>841.40061452168356</v>
      </c>
      <c r="G117" s="52"/>
    </row>
    <row r="118" spans="1:14" s="5" customFormat="1" x14ac:dyDescent="0.25">
      <c r="A118" s="9" t="s">
        <v>495</v>
      </c>
      <c r="B118" s="9"/>
      <c r="C118" s="9"/>
      <c r="D118" s="23"/>
      <c r="E118" s="12"/>
      <c r="F118" s="18"/>
      <c r="G118" s="9"/>
      <c r="L118" s="129"/>
    </row>
    <row r="119" spans="1:14" x14ac:dyDescent="0.25">
      <c r="A119" s="24" t="s">
        <v>527</v>
      </c>
    </row>
    <row r="120" spans="1:14" s="5" customFormat="1" x14ac:dyDescent="0.25">
      <c r="A120" s="25" t="s">
        <v>0</v>
      </c>
      <c r="B120" s="8" t="s">
        <v>1</v>
      </c>
      <c r="C120" s="8" t="s">
        <v>2</v>
      </c>
      <c r="D120" s="8" t="s">
        <v>3</v>
      </c>
      <c r="E120" s="8" t="s">
        <v>4</v>
      </c>
      <c r="F120" s="8" t="s">
        <v>5</v>
      </c>
      <c r="G120" s="8" t="s">
        <v>6</v>
      </c>
      <c r="L120" s="129"/>
    </row>
    <row r="121" spans="1:14" x14ac:dyDescent="0.25">
      <c r="A121" s="152">
        <v>1</v>
      </c>
      <c r="B121" s="138" t="s">
        <v>269</v>
      </c>
      <c r="C121" s="39" t="s">
        <v>270</v>
      </c>
      <c r="D121" s="139">
        <v>0.22758101851851853</v>
      </c>
      <c r="E121" s="50">
        <v>1284.629507196257</v>
      </c>
      <c r="F121" s="50">
        <v>1284.629507196257</v>
      </c>
      <c r="G121" s="40"/>
    </row>
    <row r="122" spans="1:14" s="129" customFormat="1" x14ac:dyDescent="0.25">
      <c r="A122" s="153">
        <v>2</v>
      </c>
      <c r="B122" s="15" t="s">
        <v>332</v>
      </c>
      <c r="C122" s="134" t="s">
        <v>334</v>
      </c>
      <c r="D122" s="136">
        <v>0.12788194444444445</v>
      </c>
      <c r="E122" s="131">
        <v>1282.8455063806678</v>
      </c>
      <c r="F122" s="131">
        <v>1282.8455063806678</v>
      </c>
      <c r="G122" s="133"/>
    </row>
    <row r="123" spans="1:14" s="129" customFormat="1" x14ac:dyDescent="0.25">
      <c r="A123" s="150">
        <v>3</v>
      </c>
      <c r="B123" s="15" t="s">
        <v>333</v>
      </c>
      <c r="C123" s="134" t="s">
        <v>334</v>
      </c>
      <c r="D123" s="136">
        <v>0.12935185185185186</v>
      </c>
      <c r="E123" s="131">
        <v>1268.267716535433</v>
      </c>
      <c r="F123" s="131">
        <v>1268.267716535433</v>
      </c>
      <c r="G123" s="133"/>
    </row>
    <row r="124" spans="1:14" s="129" customFormat="1" x14ac:dyDescent="0.25">
      <c r="A124" s="153">
        <v>4</v>
      </c>
      <c r="B124" s="15" t="s">
        <v>496</v>
      </c>
      <c r="C124" s="133" t="s">
        <v>191</v>
      </c>
      <c r="D124" s="142">
        <v>0.19027777777777777</v>
      </c>
      <c r="E124" s="131">
        <v>1240.8302919708028</v>
      </c>
      <c r="F124" s="131">
        <v>1240.8302919708028</v>
      </c>
      <c r="G124" s="133"/>
    </row>
    <row r="125" spans="1:14" s="129" customFormat="1" x14ac:dyDescent="0.25">
      <c r="A125" s="150">
        <v>5</v>
      </c>
      <c r="B125" s="15" t="s">
        <v>293</v>
      </c>
      <c r="C125" s="133" t="s">
        <v>191</v>
      </c>
      <c r="D125" s="192">
        <v>0.21123842592592593</v>
      </c>
      <c r="E125" s="131">
        <v>1117.7058791299107</v>
      </c>
      <c r="F125" s="131">
        <v>1239.9755052051439</v>
      </c>
      <c r="G125" s="2">
        <v>1118</v>
      </c>
    </row>
    <row r="126" spans="1:14" s="129" customFormat="1" x14ac:dyDescent="0.25">
      <c r="A126" s="150">
        <v>6</v>
      </c>
      <c r="B126" s="15" t="s">
        <v>271</v>
      </c>
      <c r="C126" s="134" t="s">
        <v>334</v>
      </c>
      <c r="D126" s="136">
        <v>0.13317129629629629</v>
      </c>
      <c r="E126" s="131">
        <v>1231.8929254302104</v>
      </c>
      <c r="F126" s="131">
        <v>1231.8929254302104</v>
      </c>
      <c r="G126" s="2">
        <v>1158</v>
      </c>
      <c r="L126" s="125"/>
      <c r="M126" s="135"/>
      <c r="N126" s="135"/>
    </row>
    <row r="127" spans="1:14" s="129" customFormat="1" x14ac:dyDescent="0.25">
      <c r="A127" s="153">
        <v>7</v>
      </c>
      <c r="B127" s="15" t="s">
        <v>15</v>
      </c>
      <c r="C127" s="133" t="s">
        <v>198</v>
      </c>
      <c r="D127" s="136">
        <v>0.11576388888888889</v>
      </c>
      <c r="E127" s="131">
        <v>1185.4859028194362</v>
      </c>
      <c r="F127" s="131">
        <v>1218</v>
      </c>
      <c r="G127" s="2">
        <v>1073</v>
      </c>
    </row>
    <row r="128" spans="1:14" s="129" customFormat="1" x14ac:dyDescent="0.25">
      <c r="A128" s="150">
        <v>8</v>
      </c>
      <c r="B128" s="15" t="s">
        <v>16</v>
      </c>
      <c r="C128" s="133" t="s">
        <v>17</v>
      </c>
      <c r="D128" s="11">
        <v>0.11719907407407408</v>
      </c>
      <c r="E128" s="131">
        <v>1186.1761801303574</v>
      </c>
      <c r="F128" s="131">
        <v>1186.1761801303574</v>
      </c>
      <c r="G128" s="133"/>
    </row>
    <row r="129" spans="1:14" s="129" customFormat="1" x14ac:dyDescent="0.25">
      <c r="A129" s="150">
        <v>9</v>
      </c>
      <c r="B129" s="15" t="s">
        <v>512</v>
      </c>
      <c r="C129" s="133" t="s">
        <v>511</v>
      </c>
      <c r="D129" s="136">
        <v>0.201875</v>
      </c>
      <c r="E129" s="131">
        <v>1169.547643618851</v>
      </c>
      <c r="F129" s="131">
        <v>1169.547643618851</v>
      </c>
      <c r="G129" s="133"/>
    </row>
    <row r="130" spans="1:14" s="129" customFormat="1" x14ac:dyDescent="0.25">
      <c r="A130" s="153">
        <v>10</v>
      </c>
      <c r="B130" s="140" t="s">
        <v>235</v>
      </c>
      <c r="C130" s="7" t="s">
        <v>511</v>
      </c>
      <c r="D130" s="151">
        <v>0.2033449074074074</v>
      </c>
      <c r="E130" s="41">
        <v>1161.0430303375265</v>
      </c>
      <c r="F130" s="41">
        <v>1161.0430303375265</v>
      </c>
      <c r="G130" s="49">
        <v>1069</v>
      </c>
    </row>
    <row r="131" spans="1:14" s="5" customFormat="1" x14ac:dyDescent="0.25">
      <c r="A131" s="42" t="s">
        <v>497</v>
      </c>
      <c r="B131" s="13"/>
      <c r="C131" s="9"/>
      <c r="D131" s="46"/>
      <c r="E131" s="47"/>
      <c r="F131" s="18"/>
      <c r="G131" s="9"/>
      <c r="L131" s="129"/>
    </row>
    <row r="132" spans="1:14" x14ac:dyDescent="0.25">
      <c r="A132" s="24" t="s">
        <v>528</v>
      </c>
    </row>
    <row r="133" spans="1:14" s="5" customFormat="1" x14ac:dyDescent="0.25">
      <c r="A133" s="25" t="s">
        <v>0</v>
      </c>
      <c r="B133" s="8" t="s">
        <v>1</v>
      </c>
      <c r="C133" s="8" t="s">
        <v>2</v>
      </c>
      <c r="D133" s="8" t="s">
        <v>3</v>
      </c>
      <c r="E133" s="8" t="s">
        <v>4</v>
      </c>
      <c r="F133" s="8" t="s">
        <v>5</v>
      </c>
      <c r="G133" s="8" t="s">
        <v>6</v>
      </c>
      <c r="L133" s="129"/>
    </row>
    <row r="134" spans="1:14" s="129" customFormat="1" x14ac:dyDescent="0.25">
      <c r="A134" s="26">
        <v>1</v>
      </c>
      <c r="B134" s="141" t="s">
        <v>234</v>
      </c>
      <c r="C134" s="133" t="s">
        <v>511</v>
      </c>
      <c r="D134" s="136">
        <v>0.2043865740740741</v>
      </c>
      <c r="E134" s="131">
        <v>1155.1257149328953</v>
      </c>
      <c r="F134" s="131">
        <v>1155</v>
      </c>
      <c r="G134" s="2">
        <v>1056</v>
      </c>
      <c r="L134" s="190"/>
      <c r="M134" s="135"/>
      <c r="N134" s="135"/>
    </row>
    <row r="135" spans="1:14" s="129" customFormat="1" x14ac:dyDescent="0.25">
      <c r="A135" s="26">
        <v>2</v>
      </c>
      <c r="B135" s="141" t="s">
        <v>233</v>
      </c>
      <c r="C135" s="133" t="s">
        <v>198</v>
      </c>
      <c r="D135" s="136">
        <v>0.12699074074074074</v>
      </c>
      <c r="E135" s="131">
        <v>1080.6808239154211</v>
      </c>
      <c r="F135" s="131">
        <v>1152</v>
      </c>
      <c r="G135" s="2">
        <v>1081</v>
      </c>
      <c r="L135" s="190"/>
      <c r="M135" s="135"/>
      <c r="N135" s="135"/>
    </row>
    <row r="136" spans="1:14" s="129" customFormat="1" x14ac:dyDescent="0.25">
      <c r="A136" s="26">
        <v>3</v>
      </c>
      <c r="B136" s="141" t="s">
        <v>310</v>
      </c>
      <c r="C136" s="134" t="s">
        <v>385</v>
      </c>
      <c r="D136" s="136">
        <v>0.22725694444444444</v>
      </c>
      <c r="E136" s="131">
        <v>1151.3338426279602</v>
      </c>
      <c r="F136" s="131">
        <v>1151.3338426279602</v>
      </c>
      <c r="G136" s="2">
        <v>1071</v>
      </c>
      <c r="L136" s="190"/>
      <c r="M136" s="135"/>
      <c r="N136" s="135"/>
    </row>
    <row r="137" spans="1:14" s="129" customFormat="1" x14ac:dyDescent="0.25">
      <c r="A137" s="26">
        <v>4</v>
      </c>
      <c r="B137" s="141" t="s">
        <v>344</v>
      </c>
      <c r="C137" s="134" t="s">
        <v>334</v>
      </c>
      <c r="D137" s="136">
        <v>0.14575231481481482</v>
      </c>
      <c r="E137" s="131">
        <v>1125.5586436909393</v>
      </c>
      <c r="F137" s="131">
        <v>1125.5586436909393</v>
      </c>
      <c r="G137" s="133"/>
      <c r="L137" s="190"/>
      <c r="M137" s="135"/>
      <c r="N137" s="135"/>
    </row>
    <row r="138" spans="1:14" s="129" customFormat="1" x14ac:dyDescent="0.25">
      <c r="A138" s="26">
        <v>5</v>
      </c>
      <c r="B138" s="141" t="s">
        <v>272</v>
      </c>
      <c r="C138" s="133" t="s">
        <v>511</v>
      </c>
      <c r="D138" s="136">
        <v>0.20982638888888891</v>
      </c>
      <c r="E138" s="131">
        <v>1125.1787191792157</v>
      </c>
      <c r="F138" s="131">
        <v>1125</v>
      </c>
      <c r="G138" s="2">
        <v>1073</v>
      </c>
    </row>
    <row r="139" spans="1:14" s="129" customFormat="1" x14ac:dyDescent="0.25">
      <c r="A139" s="26">
        <v>6</v>
      </c>
      <c r="B139" s="141" t="s">
        <v>451</v>
      </c>
      <c r="C139" s="133" t="s">
        <v>198</v>
      </c>
      <c r="D139" s="136">
        <v>0.12201388888888888</v>
      </c>
      <c r="E139" s="131">
        <v>1124.7609561752988</v>
      </c>
      <c r="F139" s="131">
        <v>1124.7609561752988</v>
      </c>
      <c r="G139" s="133"/>
    </row>
    <row r="140" spans="1:14" s="129" customFormat="1" x14ac:dyDescent="0.25">
      <c r="A140" s="26">
        <v>7</v>
      </c>
      <c r="B140" s="141" t="s">
        <v>381</v>
      </c>
      <c r="C140" s="134" t="s">
        <v>385</v>
      </c>
      <c r="D140" s="136">
        <v>0.24175925925925926</v>
      </c>
      <c r="E140" s="131">
        <v>1082.2692454998084</v>
      </c>
      <c r="F140" s="131">
        <v>1123</v>
      </c>
      <c r="G140" s="2">
        <v>1082</v>
      </c>
    </row>
    <row r="141" spans="1:14" s="129" customFormat="1" x14ac:dyDescent="0.25">
      <c r="A141" s="26">
        <v>8</v>
      </c>
      <c r="B141" s="141" t="s">
        <v>84</v>
      </c>
      <c r="C141" s="133" t="s">
        <v>511</v>
      </c>
      <c r="D141" s="136">
        <v>0.2142361111111111</v>
      </c>
      <c r="E141" s="131">
        <v>1102.0186385737441</v>
      </c>
      <c r="F141" s="131">
        <v>1102.0186385737441</v>
      </c>
      <c r="G141" s="2">
        <v>1021</v>
      </c>
    </row>
    <row r="142" spans="1:14" s="129" customFormat="1" x14ac:dyDescent="0.25">
      <c r="A142" s="26">
        <v>9</v>
      </c>
      <c r="B142" s="141" t="s">
        <v>380</v>
      </c>
      <c r="C142" s="134" t="s">
        <v>385</v>
      </c>
      <c r="D142" s="136">
        <v>0.23835648148148147</v>
      </c>
      <c r="E142" s="131">
        <v>1097.7197241915121</v>
      </c>
      <c r="F142" s="131">
        <v>1097.7197241915121</v>
      </c>
      <c r="G142" s="133"/>
    </row>
    <row r="143" spans="1:14" s="129" customFormat="1" x14ac:dyDescent="0.25">
      <c r="A143" s="26">
        <v>10</v>
      </c>
      <c r="B143" s="193" t="s">
        <v>513</v>
      </c>
      <c r="C143" s="133" t="s">
        <v>511</v>
      </c>
      <c r="D143" s="136">
        <v>0.22024305555555557</v>
      </c>
      <c r="E143" s="131">
        <v>1071.9620053602396</v>
      </c>
      <c r="F143" s="131">
        <v>1093</v>
      </c>
      <c r="G143" s="2">
        <v>1072</v>
      </c>
    </row>
    <row r="144" spans="1:14" s="129" customFormat="1" x14ac:dyDescent="0.25">
      <c r="A144" s="26">
        <v>11</v>
      </c>
      <c r="B144" s="141" t="s">
        <v>227</v>
      </c>
      <c r="C144" s="133" t="s">
        <v>313</v>
      </c>
      <c r="D144" s="142">
        <v>0.13614583333333333</v>
      </c>
      <c r="E144" s="131">
        <v>1073.4659525631218</v>
      </c>
      <c r="F144" s="131">
        <v>1073.4659525631218</v>
      </c>
      <c r="G144" s="133"/>
    </row>
    <row r="145" spans="1:7" s="129" customFormat="1" x14ac:dyDescent="0.25">
      <c r="A145" s="26">
        <v>12</v>
      </c>
      <c r="B145" s="141" t="s">
        <v>273</v>
      </c>
      <c r="C145" s="133" t="s">
        <v>511</v>
      </c>
      <c r="D145" s="136">
        <v>0.23547453703703702</v>
      </c>
      <c r="E145" s="194">
        <v>1002.6230031948884</v>
      </c>
      <c r="F145" s="131">
        <v>1068</v>
      </c>
      <c r="G145" s="133">
        <v>960</v>
      </c>
    </row>
    <row r="146" spans="1:7" s="129" customFormat="1" x14ac:dyDescent="0.25">
      <c r="A146" s="26">
        <v>13</v>
      </c>
      <c r="B146" s="141" t="s">
        <v>38</v>
      </c>
      <c r="C146" s="134" t="s">
        <v>270</v>
      </c>
      <c r="D146" s="142">
        <v>0.27453703703703702</v>
      </c>
      <c r="E146" s="131">
        <v>1064.9102023608771</v>
      </c>
      <c r="F146" s="131">
        <v>1064.9102023608771</v>
      </c>
      <c r="G146" s="133"/>
    </row>
    <row r="147" spans="1:7" s="129" customFormat="1" x14ac:dyDescent="0.25">
      <c r="A147" s="26">
        <v>14</v>
      </c>
      <c r="B147" s="141" t="s">
        <v>121</v>
      </c>
      <c r="C147" s="134" t="s">
        <v>270</v>
      </c>
      <c r="D147" s="142">
        <v>0.27579861111111109</v>
      </c>
      <c r="E147" s="131">
        <v>1060.0390280750348</v>
      </c>
      <c r="F147" s="131">
        <v>1060.0390280750348</v>
      </c>
      <c r="G147" s="133"/>
    </row>
    <row r="148" spans="1:7" s="129" customFormat="1" x14ac:dyDescent="0.25">
      <c r="A148" s="26">
        <v>15</v>
      </c>
      <c r="B148" s="141" t="s">
        <v>239</v>
      </c>
      <c r="C148" s="133" t="s">
        <v>511</v>
      </c>
      <c r="D148" s="136">
        <v>0.22355324074074076</v>
      </c>
      <c r="E148" s="194">
        <v>1056.0893088273363</v>
      </c>
      <c r="F148" s="131">
        <v>1056</v>
      </c>
      <c r="G148" s="2">
        <v>977</v>
      </c>
    </row>
    <row r="149" spans="1:7" s="129" customFormat="1" x14ac:dyDescent="0.25">
      <c r="A149" s="26">
        <v>16</v>
      </c>
      <c r="B149" s="141" t="s">
        <v>413</v>
      </c>
      <c r="C149" s="133" t="s">
        <v>511</v>
      </c>
      <c r="D149" s="136">
        <v>0.22417824074074075</v>
      </c>
      <c r="E149" s="194">
        <v>1053.1449739274099</v>
      </c>
      <c r="F149" s="131">
        <v>1053</v>
      </c>
      <c r="G149" s="2">
        <v>1045</v>
      </c>
    </row>
    <row r="150" spans="1:7" s="129" customFormat="1" x14ac:dyDescent="0.25">
      <c r="A150" s="26">
        <v>17</v>
      </c>
      <c r="B150" s="141" t="s">
        <v>345</v>
      </c>
      <c r="C150" s="134" t="s">
        <v>334</v>
      </c>
      <c r="D150" s="136">
        <v>0.1560300925925926</v>
      </c>
      <c r="E150" s="131">
        <v>1051.4175506268082</v>
      </c>
      <c r="F150" s="131">
        <v>1051.4175506268082</v>
      </c>
      <c r="G150" s="133"/>
    </row>
    <row r="151" spans="1:7" s="129" customFormat="1" x14ac:dyDescent="0.25">
      <c r="A151" s="26">
        <v>18</v>
      </c>
      <c r="B151" s="141" t="s">
        <v>237</v>
      </c>
      <c r="C151" s="133" t="s">
        <v>511</v>
      </c>
      <c r="D151" s="136">
        <v>0.22730324074074074</v>
      </c>
      <c r="E151" s="131">
        <v>1038.666174448801</v>
      </c>
      <c r="F151" s="131">
        <v>1038.666174448801</v>
      </c>
      <c r="G151" s="2">
        <v>958</v>
      </c>
    </row>
    <row r="152" spans="1:7" s="129" customFormat="1" x14ac:dyDescent="0.25">
      <c r="A152" s="26">
        <v>19</v>
      </c>
      <c r="B152" s="141" t="s">
        <v>274</v>
      </c>
      <c r="C152" s="134" t="s">
        <v>270</v>
      </c>
      <c r="D152" s="142">
        <v>0.28211805555555552</v>
      </c>
      <c r="E152" s="131">
        <v>1036.2941538461541</v>
      </c>
      <c r="F152" s="131">
        <v>1036.2941538461541</v>
      </c>
      <c r="G152" s="133"/>
    </row>
    <row r="153" spans="1:7" s="129" customFormat="1" x14ac:dyDescent="0.25">
      <c r="A153" s="26">
        <v>20</v>
      </c>
      <c r="B153" s="191" t="s">
        <v>346</v>
      </c>
      <c r="C153" s="127" t="s">
        <v>334</v>
      </c>
      <c r="D153" s="128">
        <v>0.15952546296296297</v>
      </c>
      <c r="E153" s="47">
        <v>1028.3798882681565</v>
      </c>
      <c r="F153" s="131">
        <v>1028.3798882681565</v>
      </c>
      <c r="G153" s="133"/>
    </row>
    <row r="154" spans="1:7" s="129" customFormat="1" x14ac:dyDescent="0.25">
      <c r="A154" s="26">
        <v>21</v>
      </c>
      <c r="B154" s="141" t="s">
        <v>88</v>
      </c>
      <c r="C154" s="133" t="s">
        <v>511</v>
      </c>
      <c r="D154" s="136">
        <v>0.23238425925925923</v>
      </c>
      <c r="E154" s="131">
        <v>1015.9560215160875</v>
      </c>
      <c r="F154" s="131">
        <v>1022</v>
      </c>
      <c r="G154" s="2">
        <v>1014</v>
      </c>
    </row>
    <row r="155" spans="1:7" s="129" customFormat="1" x14ac:dyDescent="0.25">
      <c r="A155" s="26">
        <v>22</v>
      </c>
      <c r="B155" s="141" t="s">
        <v>412</v>
      </c>
      <c r="C155" s="133" t="s">
        <v>511</v>
      </c>
      <c r="D155" s="136">
        <v>0.2351388888888889</v>
      </c>
      <c r="E155" s="131">
        <v>1004.0541937389251</v>
      </c>
      <c r="F155" s="131">
        <v>1021</v>
      </c>
      <c r="G155" s="2">
        <v>1004</v>
      </c>
    </row>
    <row r="156" spans="1:7" s="129" customFormat="1" x14ac:dyDescent="0.25">
      <c r="A156" s="26">
        <v>23</v>
      </c>
      <c r="B156" s="141" t="s">
        <v>130</v>
      </c>
      <c r="C156" s="133" t="s">
        <v>191</v>
      </c>
      <c r="D156" s="192">
        <v>0.24599537037037036</v>
      </c>
      <c r="E156" s="131">
        <v>959.78404065117149</v>
      </c>
      <c r="F156" s="131">
        <v>1020</v>
      </c>
      <c r="G156" s="2">
        <v>960</v>
      </c>
    </row>
    <row r="157" spans="1:7" s="129" customFormat="1" x14ac:dyDescent="0.25">
      <c r="A157" s="26">
        <v>24</v>
      </c>
      <c r="B157" s="141" t="s">
        <v>7</v>
      </c>
      <c r="C157" s="133" t="s">
        <v>313</v>
      </c>
      <c r="D157" s="142">
        <v>0.14329861111111111</v>
      </c>
      <c r="E157" s="131">
        <v>1019.8836927550279</v>
      </c>
      <c r="F157" s="131">
        <v>1019.8836927550279</v>
      </c>
      <c r="G157" s="2">
        <v>943</v>
      </c>
    </row>
    <row r="158" spans="1:7" s="129" customFormat="1" x14ac:dyDescent="0.25">
      <c r="A158" s="26">
        <v>25</v>
      </c>
      <c r="B158" s="141" t="s">
        <v>347</v>
      </c>
      <c r="C158" s="134" t="s">
        <v>334</v>
      </c>
      <c r="D158" s="136">
        <v>0.16163194444444443</v>
      </c>
      <c r="E158" s="131">
        <v>1014.9774436090227</v>
      </c>
      <c r="F158" s="131">
        <v>1014.9774436090227</v>
      </c>
      <c r="G158" s="133"/>
    </row>
    <row r="159" spans="1:7" s="129" customFormat="1" x14ac:dyDescent="0.25">
      <c r="A159" s="26">
        <v>26</v>
      </c>
      <c r="B159" s="141" t="s">
        <v>226</v>
      </c>
      <c r="C159" s="133" t="s">
        <v>191</v>
      </c>
      <c r="D159" s="192">
        <v>0.23300925925925928</v>
      </c>
      <c r="E159" s="131">
        <v>1013.2748857540233</v>
      </c>
      <c r="F159" s="131">
        <v>1013.2748857540233</v>
      </c>
      <c r="G159" s="133"/>
    </row>
    <row r="160" spans="1:7" s="129" customFormat="1" x14ac:dyDescent="0.25">
      <c r="A160" s="26">
        <v>27</v>
      </c>
      <c r="B160" s="141" t="s">
        <v>275</v>
      </c>
      <c r="C160" s="134" t="s">
        <v>270</v>
      </c>
      <c r="D160" s="142">
        <v>0.28857638888888887</v>
      </c>
      <c r="E160" s="131">
        <v>1013.101913127181</v>
      </c>
      <c r="F160" s="131">
        <v>1013.101913127181</v>
      </c>
      <c r="G160" s="133"/>
    </row>
    <row r="161" spans="1:7" s="129" customFormat="1" x14ac:dyDescent="0.25">
      <c r="A161" s="26">
        <v>28</v>
      </c>
      <c r="B161" s="141" t="s">
        <v>452</v>
      </c>
      <c r="C161" s="133" t="s">
        <v>198</v>
      </c>
      <c r="D161" s="136">
        <v>0.1358101851851852</v>
      </c>
      <c r="E161" s="131">
        <v>1010.5019601159024</v>
      </c>
      <c r="F161" s="131">
        <v>1010.5019601159024</v>
      </c>
      <c r="G161" s="133"/>
    </row>
    <row r="162" spans="1:7" s="129" customFormat="1" x14ac:dyDescent="0.25">
      <c r="A162" s="26">
        <v>29</v>
      </c>
      <c r="B162" s="141" t="s">
        <v>529</v>
      </c>
      <c r="C162" s="133" t="s">
        <v>511</v>
      </c>
      <c r="D162" s="136">
        <v>0.24530092592592592</v>
      </c>
      <c r="E162" s="131">
        <v>962.45942247805999</v>
      </c>
      <c r="F162" s="131">
        <v>1008</v>
      </c>
      <c r="G162" s="2">
        <v>962</v>
      </c>
    </row>
    <row r="163" spans="1:7" s="129" customFormat="1" x14ac:dyDescent="0.25">
      <c r="A163" s="26">
        <v>30</v>
      </c>
      <c r="B163" s="141" t="s">
        <v>296</v>
      </c>
      <c r="C163" s="133" t="s">
        <v>191</v>
      </c>
      <c r="D163" s="192">
        <v>0.23435185185185184</v>
      </c>
      <c r="E163" s="131">
        <v>1007.4698735677598</v>
      </c>
      <c r="F163" s="131">
        <v>1007.4698735677598</v>
      </c>
      <c r="G163" s="133"/>
    </row>
    <row r="164" spans="1:7" s="129" customFormat="1" x14ac:dyDescent="0.25">
      <c r="A164" s="26">
        <v>31</v>
      </c>
      <c r="B164" s="141" t="s">
        <v>348</v>
      </c>
      <c r="C164" s="134" t="s">
        <v>334</v>
      </c>
      <c r="D164" s="136">
        <v>0.16305555555555554</v>
      </c>
      <c r="E164" s="131">
        <v>1006.1158432708689</v>
      </c>
      <c r="F164" s="131">
        <v>1006.1158432708689</v>
      </c>
      <c r="G164" s="133"/>
    </row>
    <row r="165" spans="1:7" s="129" customFormat="1" x14ac:dyDescent="0.25">
      <c r="A165" s="26">
        <v>32</v>
      </c>
      <c r="B165" s="141" t="s">
        <v>281</v>
      </c>
      <c r="C165" s="133" t="s">
        <v>511</v>
      </c>
      <c r="D165" s="136">
        <v>0.23546296296296299</v>
      </c>
      <c r="E165" s="131">
        <v>1002.6722866692883</v>
      </c>
      <c r="F165" s="131">
        <v>1002.6722866692883</v>
      </c>
      <c r="G165" s="2">
        <v>967</v>
      </c>
    </row>
    <row r="166" spans="1:7" s="129" customFormat="1" x14ac:dyDescent="0.25">
      <c r="A166" s="26">
        <v>33</v>
      </c>
      <c r="B166" s="141" t="s">
        <v>349</v>
      </c>
      <c r="C166" s="134" t="s">
        <v>334</v>
      </c>
      <c r="D166" s="136">
        <v>0.16385416666666666</v>
      </c>
      <c r="E166" s="131">
        <v>1001.2121212121212</v>
      </c>
      <c r="F166" s="131">
        <v>1001.2121212121212</v>
      </c>
      <c r="G166" s="133"/>
    </row>
    <row r="167" spans="1:7" s="129" customFormat="1" x14ac:dyDescent="0.25">
      <c r="A167" s="26">
        <v>34</v>
      </c>
      <c r="B167" s="141" t="s">
        <v>514</v>
      </c>
      <c r="C167" s="133" t="s">
        <v>511</v>
      </c>
      <c r="D167" s="136">
        <v>0.23631944444444444</v>
      </c>
      <c r="E167" s="131">
        <v>999.03834851601539</v>
      </c>
      <c r="F167" s="131">
        <v>999.03834851601539</v>
      </c>
      <c r="G167" s="2">
        <v>976</v>
      </c>
    </row>
    <row r="168" spans="1:7" s="129" customFormat="1" x14ac:dyDescent="0.25">
      <c r="A168" s="26">
        <v>35</v>
      </c>
      <c r="B168" s="141" t="s">
        <v>242</v>
      </c>
      <c r="C168" s="133" t="s">
        <v>511</v>
      </c>
      <c r="D168" s="136">
        <v>0.23795138888888889</v>
      </c>
      <c r="E168" s="131">
        <v>992.18663359112804</v>
      </c>
      <c r="F168" s="131">
        <v>992.18663359112804</v>
      </c>
      <c r="G168" s="133"/>
    </row>
    <row r="169" spans="1:7" s="129" customFormat="1" x14ac:dyDescent="0.25">
      <c r="A169" s="26">
        <v>36</v>
      </c>
      <c r="B169" s="141" t="s">
        <v>431</v>
      </c>
      <c r="C169" s="133" t="s">
        <v>511</v>
      </c>
      <c r="D169" s="136">
        <v>0.25538194444444445</v>
      </c>
      <c r="E169" s="131">
        <v>924.4670292318151</v>
      </c>
      <c r="F169" s="131">
        <v>985</v>
      </c>
      <c r="G169" s="2">
        <v>943</v>
      </c>
    </row>
    <row r="170" spans="1:7" s="129" customFormat="1" x14ac:dyDescent="0.25">
      <c r="A170" s="26">
        <v>37</v>
      </c>
      <c r="B170" s="141" t="s">
        <v>311</v>
      </c>
      <c r="C170" s="133" t="s">
        <v>313</v>
      </c>
      <c r="D170" s="142">
        <v>0.14908564814814815</v>
      </c>
      <c r="E170" s="131">
        <v>980.29500815154108</v>
      </c>
      <c r="F170" s="131">
        <v>980.29500815154108</v>
      </c>
      <c r="G170" s="133"/>
    </row>
    <row r="171" spans="1:7" s="129" customFormat="1" x14ac:dyDescent="0.25">
      <c r="A171" s="26">
        <v>38</v>
      </c>
      <c r="B171" s="141" t="s">
        <v>453</v>
      </c>
      <c r="C171" s="133" t="s">
        <v>198</v>
      </c>
      <c r="D171" s="136">
        <v>0.14008101851851851</v>
      </c>
      <c r="E171" s="131">
        <v>979.69346443030656</v>
      </c>
      <c r="F171" s="131">
        <v>979.69346443030656</v>
      </c>
      <c r="G171" s="133"/>
    </row>
    <row r="172" spans="1:7" s="129" customFormat="1" x14ac:dyDescent="0.25">
      <c r="A172" s="26">
        <v>39</v>
      </c>
      <c r="B172" s="141" t="s">
        <v>454</v>
      </c>
      <c r="C172" s="133" t="s">
        <v>198</v>
      </c>
      <c r="D172" s="136">
        <v>0.14031250000000001</v>
      </c>
      <c r="E172" s="131">
        <v>978.0772086117297</v>
      </c>
      <c r="F172" s="131">
        <v>978.0772086117297</v>
      </c>
      <c r="G172" s="133"/>
    </row>
    <row r="173" spans="1:7" s="129" customFormat="1" x14ac:dyDescent="0.25">
      <c r="A173" s="26">
        <v>40</v>
      </c>
      <c r="B173" s="141" t="s">
        <v>490</v>
      </c>
      <c r="C173" s="133" t="s">
        <v>511</v>
      </c>
      <c r="D173" s="136">
        <v>0.24569444444444444</v>
      </c>
      <c r="E173" s="131">
        <v>960.91789146410417</v>
      </c>
      <c r="F173" s="131">
        <v>976</v>
      </c>
      <c r="G173" s="2">
        <v>961</v>
      </c>
    </row>
    <row r="174" spans="1:7" s="129" customFormat="1" x14ac:dyDescent="0.25">
      <c r="A174" s="26">
        <v>41</v>
      </c>
      <c r="B174" s="141" t="s">
        <v>429</v>
      </c>
      <c r="C174" s="133" t="s">
        <v>511</v>
      </c>
      <c r="D174" s="136">
        <v>0.24178240740740742</v>
      </c>
      <c r="E174" s="194">
        <v>976.46553374820496</v>
      </c>
      <c r="F174" s="131">
        <v>976</v>
      </c>
      <c r="G174" s="133"/>
    </row>
    <row r="175" spans="1:7" s="129" customFormat="1" x14ac:dyDescent="0.25">
      <c r="A175" s="26">
        <v>42</v>
      </c>
      <c r="B175" s="141" t="s">
        <v>350</v>
      </c>
      <c r="C175" s="134" t="s">
        <v>334</v>
      </c>
      <c r="D175" s="136">
        <v>0.168125</v>
      </c>
      <c r="E175" s="131">
        <v>975.77860388269312</v>
      </c>
      <c r="F175" s="131">
        <v>975.77860388269312</v>
      </c>
      <c r="G175" s="133"/>
    </row>
    <row r="176" spans="1:7" s="129" customFormat="1" x14ac:dyDescent="0.25">
      <c r="A176" s="26">
        <v>43</v>
      </c>
      <c r="B176" s="141" t="s">
        <v>351</v>
      </c>
      <c r="C176" s="134" t="s">
        <v>334</v>
      </c>
      <c r="D176" s="136">
        <v>0.16828703703703704</v>
      </c>
      <c r="E176" s="131">
        <v>974.83906464924348</v>
      </c>
      <c r="F176" s="131">
        <v>974.83906464924348</v>
      </c>
      <c r="G176" s="133"/>
    </row>
    <row r="177" spans="1:7" s="129" customFormat="1" x14ac:dyDescent="0.25">
      <c r="A177" s="26">
        <v>44</v>
      </c>
      <c r="B177" s="141" t="s">
        <v>352</v>
      </c>
      <c r="C177" s="134" t="s">
        <v>334</v>
      </c>
      <c r="D177" s="136">
        <v>0.16879629629629631</v>
      </c>
      <c r="E177" s="131">
        <v>971.89797037849689</v>
      </c>
      <c r="F177" s="131">
        <v>971.89797037849689</v>
      </c>
      <c r="G177" s="133"/>
    </row>
    <row r="178" spans="1:7" s="129" customFormat="1" x14ac:dyDescent="0.25">
      <c r="A178" s="26">
        <v>45</v>
      </c>
      <c r="B178" s="141" t="s">
        <v>276</v>
      </c>
      <c r="C178" s="134" t="s">
        <v>270</v>
      </c>
      <c r="D178" s="142">
        <v>0.30157407407407405</v>
      </c>
      <c r="E178" s="131">
        <v>969.43774946269593</v>
      </c>
      <c r="F178" s="131">
        <v>969.43774946269593</v>
      </c>
      <c r="G178" s="133"/>
    </row>
    <row r="179" spans="1:7" s="129" customFormat="1" x14ac:dyDescent="0.25">
      <c r="A179" s="26">
        <v>46</v>
      </c>
      <c r="B179" s="141" t="s">
        <v>382</v>
      </c>
      <c r="C179" s="134" t="s">
        <v>385</v>
      </c>
      <c r="D179" s="136">
        <v>0.27028935185185182</v>
      </c>
      <c r="E179" s="131">
        <v>968.03151629340994</v>
      </c>
      <c r="F179" s="131">
        <v>968.03151629340994</v>
      </c>
      <c r="G179" s="133"/>
    </row>
    <row r="180" spans="1:7" s="129" customFormat="1" x14ac:dyDescent="0.25">
      <c r="A180" s="26">
        <v>47</v>
      </c>
      <c r="B180" s="141" t="s">
        <v>315</v>
      </c>
      <c r="C180" s="133" t="s">
        <v>191</v>
      </c>
      <c r="D180" s="192">
        <v>0.24406249999999999</v>
      </c>
      <c r="E180" s="131">
        <v>967.38511879356952</v>
      </c>
      <c r="F180" s="131">
        <v>967.38511879356952</v>
      </c>
      <c r="G180" s="133"/>
    </row>
    <row r="181" spans="1:7" s="129" customFormat="1" x14ac:dyDescent="0.25">
      <c r="A181" s="26">
        <v>48</v>
      </c>
      <c r="B181" s="141" t="s">
        <v>353</v>
      </c>
      <c r="C181" s="134" t="s">
        <v>334</v>
      </c>
      <c r="D181" s="136">
        <v>0.16979166666666667</v>
      </c>
      <c r="E181" s="131">
        <v>966.20040899795492</v>
      </c>
      <c r="F181" s="131">
        <v>966.20040899795492</v>
      </c>
      <c r="G181" s="133"/>
    </row>
    <row r="182" spans="1:7" s="129" customFormat="1" x14ac:dyDescent="0.25">
      <c r="A182" s="26">
        <v>49</v>
      </c>
      <c r="B182" s="141" t="s">
        <v>399</v>
      </c>
      <c r="C182" s="133" t="s">
        <v>511</v>
      </c>
      <c r="D182" s="136">
        <v>0.24453703703703702</v>
      </c>
      <c r="E182" s="194">
        <v>965.46596932979946</v>
      </c>
      <c r="F182" s="131">
        <v>965</v>
      </c>
      <c r="G182" s="2">
        <v>965</v>
      </c>
    </row>
    <row r="183" spans="1:7" s="129" customFormat="1" x14ac:dyDescent="0.25">
      <c r="A183" s="26">
        <v>50</v>
      </c>
      <c r="B183" s="141" t="s">
        <v>383</v>
      </c>
      <c r="C183" s="134" t="s">
        <v>385</v>
      </c>
      <c r="D183" s="136">
        <v>0.27114583333333336</v>
      </c>
      <c r="E183" s="131">
        <v>964.97374823921109</v>
      </c>
      <c r="F183" s="131">
        <v>964.97374823921109</v>
      </c>
      <c r="G183" s="133"/>
    </row>
    <row r="184" spans="1:7" s="129" customFormat="1" x14ac:dyDescent="0.25">
      <c r="A184" s="26">
        <v>51</v>
      </c>
      <c r="B184" s="141" t="s">
        <v>312</v>
      </c>
      <c r="C184" s="133" t="s">
        <v>313</v>
      </c>
      <c r="D184" s="142">
        <v>0.15182870370370369</v>
      </c>
      <c r="E184" s="131">
        <v>962.58423540173817</v>
      </c>
      <c r="F184" s="131">
        <v>962.58423540173817</v>
      </c>
      <c r="G184" s="133"/>
    </row>
    <row r="185" spans="1:7" s="129" customFormat="1" x14ac:dyDescent="0.25">
      <c r="A185" s="26">
        <v>52</v>
      </c>
      <c r="B185" s="141" t="s">
        <v>530</v>
      </c>
      <c r="C185" s="133" t="s">
        <v>511</v>
      </c>
      <c r="D185" s="136">
        <v>0.24597222222222223</v>
      </c>
      <c r="E185" s="131">
        <v>959.83272162619994</v>
      </c>
      <c r="F185" s="131">
        <v>961</v>
      </c>
      <c r="G185" s="2">
        <v>944</v>
      </c>
    </row>
    <row r="186" spans="1:7" s="129" customFormat="1" x14ac:dyDescent="0.25">
      <c r="A186" s="26">
        <v>53</v>
      </c>
      <c r="B186" s="141" t="s">
        <v>455</v>
      </c>
      <c r="C186" s="133" t="s">
        <v>198</v>
      </c>
      <c r="D186" s="136">
        <v>0.14313657407407407</v>
      </c>
      <c r="E186" s="131">
        <v>958.7798172555996</v>
      </c>
      <c r="F186" s="131">
        <v>958.7798172555996</v>
      </c>
      <c r="G186" s="133"/>
    </row>
    <row r="187" spans="1:7" s="129" customFormat="1" x14ac:dyDescent="0.25">
      <c r="A187" s="26">
        <v>54</v>
      </c>
      <c r="B187" s="141" t="s">
        <v>277</v>
      </c>
      <c r="C187" s="134" t="s">
        <v>270</v>
      </c>
      <c r="D187" s="142">
        <v>0.30495370370370373</v>
      </c>
      <c r="E187" s="131">
        <v>958.69401852132989</v>
      </c>
      <c r="F187" s="131">
        <v>958.69401852132989</v>
      </c>
      <c r="G187" s="133"/>
    </row>
    <row r="188" spans="1:7" s="129" customFormat="1" x14ac:dyDescent="0.25">
      <c r="A188" s="26">
        <v>55</v>
      </c>
      <c r="B188" s="141" t="s">
        <v>247</v>
      </c>
      <c r="C188" s="133" t="s">
        <v>511</v>
      </c>
      <c r="D188" s="136">
        <v>0.24674768518518519</v>
      </c>
      <c r="E188" s="194">
        <v>956.81622027299602</v>
      </c>
      <c r="F188" s="131">
        <v>957</v>
      </c>
      <c r="G188" s="133"/>
    </row>
    <row r="189" spans="1:7" s="129" customFormat="1" x14ac:dyDescent="0.25">
      <c r="A189" s="26">
        <v>56</v>
      </c>
      <c r="B189" s="141" t="s">
        <v>446</v>
      </c>
      <c r="C189" s="133" t="s">
        <v>511</v>
      </c>
      <c r="D189" s="136">
        <v>0.24682870370370369</v>
      </c>
      <c r="E189" s="194">
        <v>956.50215699146599</v>
      </c>
      <c r="F189" s="131">
        <v>957</v>
      </c>
      <c r="G189" s="133"/>
    </row>
    <row r="190" spans="1:7" s="129" customFormat="1" x14ac:dyDescent="0.25">
      <c r="A190" s="26">
        <v>57</v>
      </c>
      <c r="B190" s="141" t="s">
        <v>515</v>
      </c>
      <c r="C190" s="133" t="s">
        <v>511</v>
      </c>
      <c r="D190" s="136">
        <v>0.24715277777777778</v>
      </c>
      <c r="E190" s="131">
        <v>955.24796291093014</v>
      </c>
      <c r="F190" s="131">
        <v>955.24796291093014</v>
      </c>
      <c r="G190" s="2">
        <v>881</v>
      </c>
    </row>
    <row r="191" spans="1:7" s="129" customFormat="1" x14ac:dyDescent="0.25">
      <c r="A191" s="26">
        <v>58</v>
      </c>
      <c r="B191" s="141" t="s">
        <v>354</v>
      </c>
      <c r="C191" s="134" t="s">
        <v>334</v>
      </c>
      <c r="D191" s="136">
        <v>0.17189814814814816</v>
      </c>
      <c r="E191" s="131">
        <v>954.36035550767565</v>
      </c>
      <c r="F191" s="131">
        <v>954.36035550767565</v>
      </c>
      <c r="G191" s="133"/>
    </row>
    <row r="192" spans="1:7" s="129" customFormat="1" x14ac:dyDescent="0.25">
      <c r="A192" s="26">
        <v>59</v>
      </c>
      <c r="B192" s="141" t="s">
        <v>384</v>
      </c>
      <c r="C192" s="134" t="s">
        <v>385</v>
      </c>
      <c r="D192" s="136">
        <v>0.27429398148148149</v>
      </c>
      <c r="E192" s="131">
        <v>953.89847672897588</v>
      </c>
      <c r="F192" s="131">
        <v>953.89847672897588</v>
      </c>
      <c r="G192" s="133"/>
    </row>
    <row r="193" spans="1:7" s="129" customFormat="1" x14ac:dyDescent="0.25">
      <c r="A193" s="26">
        <v>60</v>
      </c>
      <c r="B193" s="141" t="s">
        <v>456</v>
      </c>
      <c r="C193" s="133" t="s">
        <v>198</v>
      </c>
      <c r="D193" s="136">
        <v>0.14401620370370369</v>
      </c>
      <c r="E193" s="131">
        <v>952.9237322189183</v>
      </c>
      <c r="F193" s="131">
        <v>952.9237322189183</v>
      </c>
      <c r="G193" s="133"/>
    </row>
    <row r="194" spans="1:7" s="129" customFormat="1" x14ac:dyDescent="0.25">
      <c r="A194" s="26">
        <v>61</v>
      </c>
      <c r="B194" s="141" t="s">
        <v>355</v>
      </c>
      <c r="C194" s="134" t="s">
        <v>334</v>
      </c>
      <c r="D194" s="136">
        <v>0.17216435185185186</v>
      </c>
      <c r="E194" s="131">
        <v>952.88470588235293</v>
      </c>
      <c r="F194" s="131">
        <v>952.88470588235293</v>
      </c>
      <c r="G194" s="133"/>
    </row>
    <row r="195" spans="1:7" s="129" customFormat="1" x14ac:dyDescent="0.25">
      <c r="A195" s="26">
        <v>62</v>
      </c>
      <c r="B195" s="143" t="s">
        <v>356</v>
      </c>
      <c r="C195" s="32" t="s">
        <v>334</v>
      </c>
      <c r="D195" s="151">
        <v>0.17246527777777776</v>
      </c>
      <c r="E195" s="41">
        <v>951.22206563317911</v>
      </c>
      <c r="F195" s="41">
        <v>951.22206563317911</v>
      </c>
      <c r="G195" s="7"/>
    </row>
    <row r="196" spans="1:7" x14ac:dyDescent="0.25">
      <c r="A196" s="42"/>
    </row>
    <row r="197" spans="1:7" x14ac:dyDescent="0.25">
      <c r="A197" s="24" t="s">
        <v>526</v>
      </c>
    </row>
    <row r="198" spans="1:7" x14ac:dyDescent="0.25">
      <c r="A198" s="25" t="s">
        <v>0</v>
      </c>
      <c r="B198" s="144" t="s">
        <v>1</v>
      </c>
      <c r="C198" s="144" t="s">
        <v>2</v>
      </c>
      <c r="D198" s="144" t="s">
        <v>3</v>
      </c>
      <c r="E198" s="144" t="s">
        <v>4</v>
      </c>
      <c r="F198" s="144" t="s">
        <v>5</v>
      </c>
      <c r="G198" s="144" t="s">
        <v>6</v>
      </c>
    </row>
    <row r="199" spans="1:7" x14ac:dyDescent="0.25">
      <c r="A199" s="26">
        <v>1</v>
      </c>
      <c r="B199" s="154" t="s">
        <v>498</v>
      </c>
      <c r="C199" s="156" t="s">
        <v>191</v>
      </c>
      <c r="D199" s="136">
        <v>0.2487384259259259</v>
      </c>
      <c r="E199" s="131">
        <v>949.1996649760365</v>
      </c>
      <c r="F199" s="131">
        <v>949.1996649760365</v>
      </c>
      <c r="G199" s="188"/>
    </row>
    <row r="200" spans="1:7" x14ac:dyDescent="0.25">
      <c r="A200" s="26">
        <v>2</v>
      </c>
      <c r="B200" s="154" t="s">
        <v>357</v>
      </c>
      <c r="C200" s="134" t="s">
        <v>334</v>
      </c>
      <c r="D200" s="136">
        <v>0.17288194444444446</v>
      </c>
      <c r="E200" s="131">
        <v>948.92950391644899</v>
      </c>
      <c r="F200" s="131">
        <v>948.92950391644899</v>
      </c>
      <c r="G200" s="131"/>
    </row>
    <row r="201" spans="1:7" x14ac:dyDescent="0.25">
      <c r="A201" s="26">
        <v>3</v>
      </c>
      <c r="B201" s="154" t="s">
        <v>358</v>
      </c>
      <c r="C201" s="134" t="s">
        <v>334</v>
      </c>
      <c r="D201" s="136">
        <v>0.17291666666666669</v>
      </c>
      <c r="E201" s="131">
        <v>948.73895582329305</v>
      </c>
      <c r="F201" s="131">
        <v>948.73895582329305</v>
      </c>
      <c r="G201" s="2"/>
    </row>
    <row r="202" spans="1:7" s="129" customFormat="1" x14ac:dyDescent="0.25">
      <c r="A202" s="26">
        <v>4</v>
      </c>
      <c r="B202" s="154" t="s">
        <v>457</v>
      </c>
      <c r="C202" s="133" t="s">
        <v>511</v>
      </c>
      <c r="D202" s="136">
        <v>0.27086805555555554</v>
      </c>
      <c r="E202" s="131">
        <v>871.61325471093505</v>
      </c>
      <c r="F202" s="131">
        <v>948</v>
      </c>
      <c r="G202" s="188">
        <v>872</v>
      </c>
    </row>
    <row r="203" spans="1:7" s="129" customFormat="1" x14ac:dyDescent="0.25">
      <c r="A203" s="26">
        <v>5</v>
      </c>
      <c r="B203" s="149" t="s">
        <v>9</v>
      </c>
      <c r="C203" s="1" t="s">
        <v>10</v>
      </c>
      <c r="D203" s="11">
        <v>0.1474074074074074</v>
      </c>
      <c r="E203" s="4">
        <v>943.09202261306518</v>
      </c>
      <c r="F203" s="131">
        <v>943.09202261306518</v>
      </c>
      <c r="G203" s="2"/>
    </row>
    <row r="204" spans="1:7" s="129" customFormat="1" x14ac:dyDescent="0.25">
      <c r="A204" s="26">
        <v>6</v>
      </c>
      <c r="B204" s="154" t="s">
        <v>40</v>
      </c>
      <c r="C204" s="156" t="s">
        <v>191</v>
      </c>
      <c r="D204" s="136">
        <v>0.25039351851851849</v>
      </c>
      <c r="E204" s="131">
        <v>942.92548765831566</v>
      </c>
      <c r="F204" s="131">
        <v>942.92548765831566</v>
      </c>
      <c r="G204" s="188"/>
    </row>
    <row r="205" spans="1:7" s="129" customFormat="1" x14ac:dyDescent="0.25">
      <c r="A205" s="26">
        <v>7</v>
      </c>
      <c r="B205" s="154" t="s">
        <v>386</v>
      </c>
      <c r="C205" s="134" t="s">
        <v>385</v>
      </c>
      <c r="D205" s="136">
        <v>0.27753472222222225</v>
      </c>
      <c r="E205" s="131">
        <v>942.75991492555977</v>
      </c>
      <c r="F205" s="131">
        <v>942.75991492555977</v>
      </c>
      <c r="G205" s="158"/>
    </row>
    <row r="206" spans="1:7" s="129" customFormat="1" x14ac:dyDescent="0.25">
      <c r="A206" s="26">
        <v>8</v>
      </c>
      <c r="B206" s="154" t="s">
        <v>359</v>
      </c>
      <c r="C206" s="134" t="s">
        <v>334</v>
      </c>
      <c r="D206" s="136">
        <v>0.17412037037037034</v>
      </c>
      <c r="E206" s="131">
        <v>942.18027120446709</v>
      </c>
      <c r="F206" s="131">
        <v>942.18027120446709</v>
      </c>
      <c r="G206" s="131"/>
    </row>
    <row r="207" spans="1:7" s="129" customFormat="1" x14ac:dyDescent="0.25">
      <c r="A207" s="26">
        <v>9</v>
      </c>
      <c r="B207" s="154" t="s">
        <v>360</v>
      </c>
      <c r="C207" s="134" t="s">
        <v>334</v>
      </c>
      <c r="D207" s="136">
        <v>0.17420138888888889</v>
      </c>
      <c r="E207" s="131">
        <v>941.74207693840935</v>
      </c>
      <c r="F207" s="131">
        <v>941.74207693840935</v>
      </c>
      <c r="G207" s="2"/>
    </row>
    <row r="208" spans="1:7" s="129" customFormat="1" x14ac:dyDescent="0.25">
      <c r="A208" s="26">
        <v>10</v>
      </c>
      <c r="B208" s="149" t="s">
        <v>314</v>
      </c>
      <c r="C208" s="133" t="s">
        <v>313</v>
      </c>
      <c r="D208" s="11">
        <v>0.15538194444444445</v>
      </c>
      <c r="E208" s="4">
        <v>940.57206703910617</v>
      </c>
      <c r="F208" s="4">
        <v>940.57206703910617</v>
      </c>
      <c r="G208" s="188"/>
    </row>
    <row r="209" spans="1:7" s="129" customFormat="1" x14ac:dyDescent="0.25">
      <c r="A209" s="26">
        <v>11</v>
      </c>
      <c r="B209" s="149" t="s">
        <v>11</v>
      </c>
      <c r="C209" s="1" t="s">
        <v>8</v>
      </c>
      <c r="D209" s="1">
        <v>0.1441435185185185</v>
      </c>
      <c r="E209" s="4">
        <v>939.70772442588736</v>
      </c>
      <c r="F209" s="131">
        <v>939.70772442588736</v>
      </c>
      <c r="G209" s="2"/>
    </row>
    <row r="210" spans="1:7" s="129" customFormat="1" x14ac:dyDescent="0.25">
      <c r="A210" s="26">
        <v>12</v>
      </c>
      <c r="B210" s="154" t="s">
        <v>458</v>
      </c>
      <c r="C210" s="133" t="s">
        <v>198</v>
      </c>
      <c r="D210" s="136">
        <v>0.14607638888888888</v>
      </c>
      <c r="E210" s="131">
        <v>939.48419301164733</v>
      </c>
      <c r="F210" s="131">
        <v>939.48419301164733</v>
      </c>
      <c r="G210" s="158"/>
    </row>
    <row r="211" spans="1:7" s="129" customFormat="1" x14ac:dyDescent="0.25">
      <c r="A211" s="26">
        <v>13</v>
      </c>
      <c r="B211" s="149" t="s">
        <v>278</v>
      </c>
      <c r="C211" s="3" t="s">
        <v>270</v>
      </c>
      <c r="D211" s="11">
        <v>0.31129629629629629</v>
      </c>
      <c r="E211" s="4">
        <v>939.16084176085678</v>
      </c>
      <c r="F211" s="4">
        <v>939.16084176085678</v>
      </c>
      <c r="G211" s="2"/>
    </row>
    <row r="212" spans="1:7" s="129" customFormat="1" x14ac:dyDescent="0.25">
      <c r="A212" s="26">
        <v>14</v>
      </c>
      <c r="B212" s="154" t="s">
        <v>361</v>
      </c>
      <c r="C212" s="134" t="s">
        <v>334</v>
      </c>
      <c r="D212" s="136">
        <v>0.17481481481481484</v>
      </c>
      <c r="E212" s="131">
        <v>938.43749999999989</v>
      </c>
      <c r="F212" s="131">
        <v>938.43749999999989</v>
      </c>
      <c r="G212" s="188"/>
    </row>
    <row r="213" spans="1:7" s="129" customFormat="1" x14ac:dyDescent="0.25">
      <c r="A213" s="26">
        <v>15</v>
      </c>
      <c r="B213" s="149" t="s">
        <v>315</v>
      </c>
      <c r="C213" s="133" t="s">
        <v>313</v>
      </c>
      <c r="D213" s="11">
        <v>0.15622685185185184</v>
      </c>
      <c r="E213" s="4">
        <v>935.48525707512238</v>
      </c>
      <c r="F213" s="4">
        <v>935.48525707512238</v>
      </c>
      <c r="G213" s="2"/>
    </row>
    <row r="214" spans="1:7" s="129" customFormat="1" x14ac:dyDescent="0.25">
      <c r="A214" s="26">
        <v>16</v>
      </c>
      <c r="B214" s="154" t="s">
        <v>241</v>
      </c>
      <c r="C214" s="133" t="s">
        <v>511</v>
      </c>
      <c r="D214" s="136">
        <v>0.25271990740740741</v>
      </c>
      <c r="E214" s="194">
        <v>934.20494618731402</v>
      </c>
      <c r="F214" s="194">
        <v>935</v>
      </c>
      <c r="G214" s="188">
        <v>926</v>
      </c>
    </row>
    <row r="215" spans="1:7" s="129" customFormat="1" x14ac:dyDescent="0.25">
      <c r="A215" s="26">
        <v>17</v>
      </c>
      <c r="B215" s="154" t="s">
        <v>459</v>
      </c>
      <c r="C215" s="133" t="s">
        <v>198</v>
      </c>
      <c r="D215" s="136">
        <v>0.14689814814814814</v>
      </c>
      <c r="E215" s="131">
        <v>934.22864796722354</v>
      </c>
      <c r="F215" s="131">
        <v>934.22864796722354</v>
      </c>
      <c r="G215" s="188">
        <v>868</v>
      </c>
    </row>
    <row r="216" spans="1:7" s="129" customFormat="1" x14ac:dyDescent="0.25">
      <c r="A216" s="26">
        <v>18</v>
      </c>
      <c r="B216" s="154" t="s">
        <v>499</v>
      </c>
      <c r="C216" s="156" t="s">
        <v>191</v>
      </c>
      <c r="D216" s="136">
        <v>0.25278935185185186</v>
      </c>
      <c r="E216" s="131">
        <v>933.98882835035022</v>
      </c>
      <c r="F216" s="131">
        <v>933.98882835035022</v>
      </c>
      <c r="G216" s="188"/>
    </row>
    <row r="217" spans="1:7" s="129" customFormat="1" x14ac:dyDescent="0.25">
      <c r="A217" s="26">
        <v>19</v>
      </c>
      <c r="B217" s="154" t="s">
        <v>510</v>
      </c>
      <c r="C217" s="133" t="s">
        <v>511</v>
      </c>
      <c r="D217" s="136">
        <v>0.25297453703703704</v>
      </c>
      <c r="E217" s="194">
        <v>933.26462918058292</v>
      </c>
      <c r="F217" s="194">
        <v>933.26462918058292</v>
      </c>
      <c r="G217" s="188">
        <v>832</v>
      </c>
    </row>
    <row r="218" spans="1:7" s="129" customFormat="1" x14ac:dyDescent="0.25">
      <c r="A218" s="26">
        <v>21</v>
      </c>
      <c r="B218" s="154" t="s">
        <v>287</v>
      </c>
      <c r="C218" s="133" t="s">
        <v>511</v>
      </c>
      <c r="D218" s="136">
        <v>0.25893518518518516</v>
      </c>
      <c r="E218" s="131">
        <v>911.78102091900598</v>
      </c>
      <c r="F218" s="131">
        <v>933</v>
      </c>
      <c r="G218" s="188">
        <v>912</v>
      </c>
    </row>
    <row r="219" spans="1:7" s="129" customFormat="1" x14ac:dyDescent="0.25">
      <c r="A219" s="26">
        <v>22</v>
      </c>
      <c r="B219" s="154" t="s">
        <v>516</v>
      </c>
      <c r="C219" s="133" t="s">
        <v>511</v>
      </c>
      <c r="D219" s="136">
        <v>0.25319444444444444</v>
      </c>
      <c r="E219" s="131">
        <v>932.4540592430061</v>
      </c>
      <c r="F219" s="131">
        <v>932.4540592430061</v>
      </c>
      <c r="G219" s="188">
        <v>931</v>
      </c>
    </row>
    <row r="220" spans="1:7" s="129" customFormat="1" x14ac:dyDescent="0.25">
      <c r="A220" s="26">
        <v>24</v>
      </c>
      <c r="B220" s="154" t="s">
        <v>362</v>
      </c>
      <c r="C220" s="134" t="s">
        <v>334</v>
      </c>
      <c r="D220" s="136">
        <v>0.1759375</v>
      </c>
      <c r="E220" s="131">
        <v>932.44918097493587</v>
      </c>
      <c r="F220" s="131">
        <v>932.44918097493587</v>
      </c>
      <c r="G220" s="188"/>
    </row>
    <row r="221" spans="1:7" s="129" customFormat="1" x14ac:dyDescent="0.25">
      <c r="A221" s="26">
        <v>25</v>
      </c>
      <c r="B221" s="154" t="s">
        <v>284</v>
      </c>
      <c r="C221" s="133" t="s">
        <v>198</v>
      </c>
      <c r="D221" s="136">
        <v>0.14776620370370372</v>
      </c>
      <c r="E221" s="131">
        <v>928.74050285893304</v>
      </c>
      <c r="F221" s="131">
        <v>928.74050285893304</v>
      </c>
      <c r="G221" s="188"/>
    </row>
    <row r="222" spans="1:7" s="129" customFormat="1" x14ac:dyDescent="0.25">
      <c r="A222" s="26">
        <v>26</v>
      </c>
      <c r="B222" s="154" t="s">
        <v>520</v>
      </c>
      <c r="C222" s="133" t="s">
        <v>511</v>
      </c>
      <c r="D222" s="136">
        <v>0.26306712962962964</v>
      </c>
      <c r="E222" s="131">
        <v>897.45985305116812</v>
      </c>
      <c r="F222" s="131">
        <v>927</v>
      </c>
      <c r="G222" s="188">
        <v>897</v>
      </c>
    </row>
    <row r="223" spans="1:7" s="129" customFormat="1" x14ac:dyDescent="0.25">
      <c r="A223" s="26">
        <v>27</v>
      </c>
      <c r="B223" s="154" t="s">
        <v>363</v>
      </c>
      <c r="C223" s="134" t="s">
        <v>334</v>
      </c>
      <c r="D223" s="136">
        <v>0.17702546296296295</v>
      </c>
      <c r="E223" s="131">
        <v>926.71853546910756</v>
      </c>
      <c r="F223" s="131">
        <v>926.71853546910756</v>
      </c>
      <c r="G223" s="2"/>
    </row>
    <row r="224" spans="1:7" s="129" customFormat="1" x14ac:dyDescent="0.25">
      <c r="A224" s="26">
        <v>28</v>
      </c>
      <c r="B224" s="154" t="s">
        <v>364</v>
      </c>
      <c r="C224" s="134" t="s">
        <v>334</v>
      </c>
      <c r="D224" s="136">
        <v>0.17706018518518518</v>
      </c>
      <c r="E224" s="131">
        <v>926.53680219636556</v>
      </c>
      <c r="F224" s="131">
        <v>926.53680219636556</v>
      </c>
      <c r="G224" s="188"/>
    </row>
    <row r="225" spans="1:7" s="129" customFormat="1" x14ac:dyDescent="0.25">
      <c r="A225" s="26">
        <v>29</v>
      </c>
      <c r="B225" s="149" t="s">
        <v>12</v>
      </c>
      <c r="C225" s="1" t="s">
        <v>10</v>
      </c>
      <c r="D225" s="11">
        <v>0.15005787037037036</v>
      </c>
      <c r="E225" s="4">
        <v>926.43424604704978</v>
      </c>
      <c r="F225" s="131">
        <v>926.43424604704978</v>
      </c>
      <c r="G225" s="2"/>
    </row>
    <row r="226" spans="1:7" s="129" customFormat="1" x14ac:dyDescent="0.25">
      <c r="A226" s="26">
        <v>30</v>
      </c>
      <c r="B226" s="154" t="s">
        <v>355</v>
      </c>
      <c r="C226" s="156" t="s">
        <v>191</v>
      </c>
      <c r="D226" s="136">
        <v>0.25503472222222223</v>
      </c>
      <c r="E226" s="131">
        <v>925.76582709326067</v>
      </c>
      <c r="F226" s="131">
        <v>925.76582709326067</v>
      </c>
      <c r="G226" s="188"/>
    </row>
    <row r="227" spans="1:7" s="129" customFormat="1" x14ac:dyDescent="0.25">
      <c r="A227" s="26">
        <v>31</v>
      </c>
      <c r="B227" s="154" t="s">
        <v>290</v>
      </c>
      <c r="C227" s="133" t="s">
        <v>511</v>
      </c>
      <c r="D227" s="136">
        <v>0.25528935185185186</v>
      </c>
      <c r="E227" s="194">
        <v>924.80233032597368</v>
      </c>
      <c r="F227" s="194">
        <v>924.80233032597368</v>
      </c>
      <c r="G227" s="188">
        <v>894</v>
      </c>
    </row>
    <row r="228" spans="1:7" s="129" customFormat="1" x14ac:dyDescent="0.25">
      <c r="A228" s="26">
        <v>32</v>
      </c>
      <c r="B228" s="154" t="s">
        <v>91</v>
      </c>
      <c r="C228" s="156" t="s">
        <v>191</v>
      </c>
      <c r="D228" s="136">
        <v>0.25530092592592596</v>
      </c>
      <c r="E228" s="131">
        <v>924.80052588629962</v>
      </c>
      <c r="F228" s="131">
        <v>924.80052588629962</v>
      </c>
      <c r="G228" s="188"/>
    </row>
    <row r="229" spans="1:7" s="129" customFormat="1" x14ac:dyDescent="0.25">
      <c r="A229" s="26">
        <v>33</v>
      </c>
      <c r="B229" s="149" t="s">
        <v>13</v>
      </c>
      <c r="C229" s="1" t="s">
        <v>10</v>
      </c>
      <c r="D229" s="11">
        <v>0.15039351851851854</v>
      </c>
      <c r="E229" s="4">
        <v>924.36663075265483</v>
      </c>
      <c r="F229" s="131">
        <v>924.36663075265483</v>
      </c>
      <c r="G229" s="188"/>
    </row>
    <row r="230" spans="1:7" s="129" customFormat="1" x14ac:dyDescent="0.25">
      <c r="A230" s="26">
        <v>34</v>
      </c>
      <c r="B230" s="155" t="s">
        <v>365</v>
      </c>
      <c r="C230" s="156" t="s">
        <v>334</v>
      </c>
      <c r="D230" s="142">
        <v>0.17749999999999999</v>
      </c>
      <c r="E230" s="131">
        <v>924.24100156494524</v>
      </c>
      <c r="F230" s="131">
        <v>924.24100156494524</v>
      </c>
      <c r="G230" s="158"/>
    </row>
    <row r="231" spans="1:7" s="129" customFormat="1" x14ac:dyDescent="0.25">
      <c r="A231" s="26">
        <v>35</v>
      </c>
      <c r="B231" s="159" t="s">
        <v>316</v>
      </c>
      <c r="C231" s="157" t="s">
        <v>313</v>
      </c>
      <c r="D231" s="162">
        <v>0.15813657407407408</v>
      </c>
      <c r="E231" s="4">
        <v>924.18795286540296</v>
      </c>
      <c r="F231" s="4">
        <v>924.18795286540296</v>
      </c>
      <c r="G231" s="158"/>
    </row>
    <row r="232" spans="1:7" s="129" customFormat="1" x14ac:dyDescent="0.25">
      <c r="A232" s="26">
        <v>36</v>
      </c>
      <c r="B232" s="155" t="s">
        <v>46</v>
      </c>
      <c r="C232" s="156" t="s">
        <v>334</v>
      </c>
      <c r="D232" s="142">
        <v>0.1779050925925926</v>
      </c>
      <c r="E232" s="131">
        <v>922.13649079435299</v>
      </c>
      <c r="F232" s="131">
        <v>922.13649079435299</v>
      </c>
      <c r="G232" s="188"/>
    </row>
    <row r="233" spans="1:7" s="129" customFormat="1" x14ac:dyDescent="0.25">
      <c r="A233" s="26">
        <v>37</v>
      </c>
      <c r="B233" s="154" t="s">
        <v>517</v>
      </c>
      <c r="C233" s="133" t="s">
        <v>511</v>
      </c>
      <c r="D233" s="136">
        <v>0.25648148148148148</v>
      </c>
      <c r="E233" s="131">
        <v>920.5038357400723</v>
      </c>
      <c r="F233" s="131">
        <v>920.5038357400723</v>
      </c>
      <c r="G233" s="188"/>
    </row>
    <row r="234" spans="1:7" s="129" customFormat="1" x14ac:dyDescent="0.25">
      <c r="A234" s="26">
        <v>38</v>
      </c>
      <c r="B234" s="154" t="s">
        <v>460</v>
      </c>
      <c r="C234" s="133" t="s">
        <v>198</v>
      </c>
      <c r="D234" s="136">
        <v>0.14909722222222221</v>
      </c>
      <c r="E234" s="131">
        <v>920.44946436888688</v>
      </c>
      <c r="F234" s="131">
        <v>920.44946436888688</v>
      </c>
      <c r="G234" s="158"/>
    </row>
    <row r="235" spans="1:7" s="129" customFormat="1" x14ac:dyDescent="0.25">
      <c r="A235" s="26">
        <v>39</v>
      </c>
      <c r="B235" s="154" t="s">
        <v>387</v>
      </c>
      <c r="C235" s="134" t="s">
        <v>385</v>
      </c>
      <c r="D235" s="136">
        <v>0.28447916666666667</v>
      </c>
      <c r="E235" s="131">
        <v>919.74612474063224</v>
      </c>
      <c r="F235" s="131">
        <v>919.74612474063224</v>
      </c>
      <c r="G235" s="188"/>
    </row>
    <row r="236" spans="1:7" s="129" customFormat="1" x14ac:dyDescent="0.25">
      <c r="A236" s="26">
        <v>40</v>
      </c>
      <c r="B236" s="159" t="s">
        <v>279</v>
      </c>
      <c r="C236" s="160" t="s">
        <v>270</v>
      </c>
      <c r="D236" s="162">
        <v>0.31859953703703703</v>
      </c>
      <c r="E236" s="4">
        <v>917.63250626657475</v>
      </c>
      <c r="F236" s="4">
        <v>917.63250626657475</v>
      </c>
      <c r="G236" s="131"/>
    </row>
    <row r="237" spans="1:7" s="129" customFormat="1" x14ac:dyDescent="0.25">
      <c r="A237" s="26">
        <v>41</v>
      </c>
      <c r="B237" s="154" t="s">
        <v>461</v>
      </c>
      <c r="C237" s="133" t="s">
        <v>198</v>
      </c>
      <c r="D237" s="136">
        <v>0.1502199074074074</v>
      </c>
      <c r="E237" s="131">
        <v>913.57038292626555</v>
      </c>
      <c r="F237" s="131">
        <v>913.57038292626555</v>
      </c>
      <c r="G237" s="158"/>
    </row>
    <row r="238" spans="1:7" s="129" customFormat="1" x14ac:dyDescent="0.25">
      <c r="A238" s="26">
        <v>42</v>
      </c>
      <c r="B238" s="154" t="s">
        <v>518</v>
      </c>
      <c r="C238" s="133" t="s">
        <v>511</v>
      </c>
      <c r="D238" s="136">
        <v>0.25893518518518516</v>
      </c>
      <c r="E238" s="131">
        <v>911.7810209190061</v>
      </c>
      <c r="F238" s="131">
        <v>911.7810209190061</v>
      </c>
      <c r="G238" s="188"/>
    </row>
    <row r="239" spans="1:7" s="129" customFormat="1" x14ac:dyDescent="0.25">
      <c r="A239" s="26">
        <v>43</v>
      </c>
      <c r="B239" s="155" t="s">
        <v>366</v>
      </c>
      <c r="C239" s="156" t="s">
        <v>334</v>
      </c>
      <c r="D239" s="142">
        <v>0.17994212962962963</v>
      </c>
      <c r="E239" s="131">
        <v>911.69743358847359</v>
      </c>
      <c r="F239" s="131">
        <v>911.69743358847359</v>
      </c>
      <c r="G239" s="158"/>
    </row>
    <row r="240" spans="1:7" s="129" customFormat="1" x14ac:dyDescent="0.25">
      <c r="A240" s="26">
        <v>44</v>
      </c>
      <c r="B240" s="154" t="s">
        <v>388</v>
      </c>
      <c r="C240" s="134" t="s">
        <v>385</v>
      </c>
      <c r="D240" s="136">
        <v>0.28733796296296293</v>
      </c>
      <c r="E240" s="131">
        <v>910.59534359139616</v>
      </c>
      <c r="F240" s="131">
        <v>910.59534359139616</v>
      </c>
      <c r="G240" s="158"/>
    </row>
    <row r="241" spans="1:7" s="129" customFormat="1" x14ac:dyDescent="0.25">
      <c r="A241" s="26">
        <v>45</v>
      </c>
      <c r="B241" s="154" t="s">
        <v>389</v>
      </c>
      <c r="C241" s="134" t="s">
        <v>385</v>
      </c>
      <c r="D241" s="136">
        <v>0.28738425925925926</v>
      </c>
      <c r="E241" s="131">
        <v>910.44865082561421</v>
      </c>
      <c r="F241" s="131">
        <v>910.44865082561421</v>
      </c>
      <c r="G241" s="131">
        <v>834</v>
      </c>
    </row>
    <row r="242" spans="1:7" s="129" customFormat="1" x14ac:dyDescent="0.25">
      <c r="A242" s="26">
        <v>46</v>
      </c>
      <c r="B242" s="154" t="s">
        <v>500</v>
      </c>
      <c r="C242" s="156" t="s">
        <v>191</v>
      </c>
      <c r="D242" s="136">
        <v>0.25990740740740742</v>
      </c>
      <c r="E242" s="131">
        <v>908.40977912361939</v>
      </c>
      <c r="F242" s="131">
        <v>908.40977912361939</v>
      </c>
      <c r="G242" s="188"/>
    </row>
    <row r="243" spans="1:7" s="129" customFormat="1" x14ac:dyDescent="0.25">
      <c r="A243" s="26">
        <v>47</v>
      </c>
      <c r="B243" s="154" t="s">
        <v>462</v>
      </c>
      <c r="C243" s="133" t="s">
        <v>198</v>
      </c>
      <c r="D243" s="136">
        <v>0.15115740740740741</v>
      </c>
      <c r="E243" s="131">
        <v>907.90428790199076</v>
      </c>
      <c r="F243" s="131">
        <v>907.90428790199076</v>
      </c>
      <c r="G243" s="188"/>
    </row>
    <row r="244" spans="1:7" s="129" customFormat="1" x14ac:dyDescent="0.25">
      <c r="A244" s="26">
        <v>48</v>
      </c>
      <c r="B244" s="155" t="s">
        <v>367</v>
      </c>
      <c r="C244" s="156" t="s">
        <v>334</v>
      </c>
      <c r="D244" s="142">
        <v>0.18160879629629631</v>
      </c>
      <c r="E244" s="131">
        <v>903.33057166528579</v>
      </c>
      <c r="F244" s="131">
        <v>903.33057166528579</v>
      </c>
      <c r="G244" s="158"/>
    </row>
    <row r="245" spans="1:7" s="129" customFormat="1" x14ac:dyDescent="0.25">
      <c r="A245" s="26">
        <v>49</v>
      </c>
      <c r="B245" s="154" t="s">
        <v>505</v>
      </c>
      <c r="C245" s="156" t="s">
        <v>191</v>
      </c>
      <c r="D245" s="136">
        <v>0.27277777777777779</v>
      </c>
      <c r="E245" s="131">
        <v>865.54862525458236</v>
      </c>
      <c r="F245" s="131">
        <v>903</v>
      </c>
      <c r="G245" s="188">
        <v>866</v>
      </c>
    </row>
    <row r="246" spans="1:7" s="129" customFormat="1" x14ac:dyDescent="0.25">
      <c r="A246" s="26">
        <v>50</v>
      </c>
      <c r="B246" s="154" t="s">
        <v>519</v>
      </c>
      <c r="C246" s="133" t="s">
        <v>511</v>
      </c>
      <c r="D246" s="136">
        <v>0.2618402777777778</v>
      </c>
      <c r="E246" s="131">
        <v>901.66489855456837</v>
      </c>
      <c r="F246" s="131">
        <v>901.66489855456837</v>
      </c>
      <c r="G246" s="188">
        <v>847</v>
      </c>
    </row>
    <row r="247" spans="1:7" s="129" customFormat="1" x14ac:dyDescent="0.25">
      <c r="A247" s="26">
        <v>51</v>
      </c>
      <c r="B247" s="155" t="s">
        <v>368</v>
      </c>
      <c r="C247" s="156" t="s">
        <v>334</v>
      </c>
      <c r="D247" s="142">
        <v>0.18255787037037038</v>
      </c>
      <c r="E247" s="131">
        <v>898.63437519812328</v>
      </c>
      <c r="F247" s="131">
        <v>898.63437519812328</v>
      </c>
      <c r="G247" s="188"/>
    </row>
    <row r="248" spans="1:7" s="129" customFormat="1" x14ac:dyDescent="0.25">
      <c r="A248" s="26">
        <v>52</v>
      </c>
      <c r="B248" s="154" t="s">
        <v>463</v>
      </c>
      <c r="C248" s="133" t="s">
        <v>198</v>
      </c>
      <c r="D248" s="136">
        <v>0.15318287037037037</v>
      </c>
      <c r="E248" s="131">
        <v>895.89950887797499</v>
      </c>
      <c r="F248" s="131">
        <v>895.89950887797499</v>
      </c>
      <c r="G248" s="158"/>
    </row>
    <row r="249" spans="1:7" s="129" customFormat="1" x14ac:dyDescent="0.25">
      <c r="A249" s="26">
        <v>53</v>
      </c>
      <c r="B249" s="154" t="s">
        <v>390</v>
      </c>
      <c r="C249" s="134" t="s">
        <v>385</v>
      </c>
      <c r="D249" s="136">
        <v>0.29239583333333335</v>
      </c>
      <c r="E249" s="131">
        <v>894.84384277401728</v>
      </c>
      <c r="F249" s="131">
        <v>894.84384277401728</v>
      </c>
      <c r="G249" s="158"/>
    </row>
    <row r="250" spans="1:7" s="129" customFormat="1" x14ac:dyDescent="0.25">
      <c r="A250" s="26">
        <v>54</v>
      </c>
      <c r="B250" s="154" t="s">
        <v>247</v>
      </c>
      <c r="C250" s="133" t="s">
        <v>198</v>
      </c>
      <c r="D250" s="136">
        <v>0.1534837962962963</v>
      </c>
      <c r="E250" s="131">
        <v>894.14297564286255</v>
      </c>
      <c r="F250" s="131">
        <v>894.14297564286255</v>
      </c>
      <c r="G250" s="188"/>
    </row>
    <row r="251" spans="1:7" s="129" customFormat="1" x14ac:dyDescent="0.25">
      <c r="A251" s="26">
        <v>55</v>
      </c>
      <c r="B251" s="154" t="s">
        <v>521</v>
      </c>
      <c r="C251" s="133" t="s">
        <v>511</v>
      </c>
      <c r="D251" s="136">
        <v>0.26417824074074076</v>
      </c>
      <c r="E251" s="131">
        <v>893.68521358159921</v>
      </c>
      <c r="F251" s="131">
        <v>893.68521358159921</v>
      </c>
      <c r="G251" s="188"/>
    </row>
    <row r="252" spans="1:7" s="129" customFormat="1" x14ac:dyDescent="0.25">
      <c r="A252" s="26">
        <v>56</v>
      </c>
      <c r="B252" s="154" t="s">
        <v>228</v>
      </c>
      <c r="C252" s="156" t="s">
        <v>191</v>
      </c>
      <c r="D252" s="136">
        <v>0.26506944444444441</v>
      </c>
      <c r="E252" s="131">
        <v>890.71915116583705</v>
      </c>
      <c r="F252" s="131">
        <v>890.71915116583705</v>
      </c>
      <c r="G252" s="188"/>
    </row>
    <row r="253" spans="1:7" s="129" customFormat="1" x14ac:dyDescent="0.25">
      <c r="A253" s="26">
        <v>57</v>
      </c>
      <c r="B253" s="154" t="s">
        <v>391</v>
      </c>
      <c r="C253" s="133" t="s">
        <v>511</v>
      </c>
      <c r="D253" s="136">
        <v>0.28034722222222225</v>
      </c>
      <c r="E253" s="131">
        <v>842.14206093633891</v>
      </c>
      <c r="F253" s="131">
        <v>889</v>
      </c>
      <c r="G253" s="188">
        <v>842</v>
      </c>
    </row>
    <row r="254" spans="1:7" s="129" customFormat="1" x14ac:dyDescent="0.25">
      <c r="A254" s="26">
        <v>58</v>
      </c>
      <c r="B254" s="154" t="s">
        <v>430</v>
      </c>
      <c r="C254" s="133" t="s">
        <v>511</v>
      </c>
      <c r="D254" s="136">
        <v>0.26560185185185187</v>
      </c>
      <c r="E254" s="131">
        <v>888.89511068502702</v>
      </c>
      <c r="F254" s="131">
        <v>888.89511068502702</v>
      </c>
      <c r="G254" s="188"/>
    </row>
    <row r="255" spans="1:7" s="129" customFormat="1" x14ac:dyDescent="0.25">
      <c r="A255" s="26">
        <v>59</v>
      </c>
      <c r="B255" s="154" t="s">
        <v>392</v>
      </c>
      <c r="C255" s="134" t="s">
        <v>385</v>
      </c>
      <c r="D255" s="136">
        <v>0.29539351851851853</v>
      </c>
      <c r="E255" s="131">
        <v>885.7628712483347</v>
      </c>
      <c r="F255" s="131">
        <v>885.7628712483347</v>
      </c>
      <c r="G255" s="158"/>
    </row>
    <row r="256" spans="1:7" s="129" customFormat="1" x14ac:dyDescent="0.25">
      <c r="A256" s="26">
        <v>60</v>
      </c>
      <c r="B256" s="155" t="s">
        <v>369</v>
      </c>
      <c r="C256" s="156" t="s">
        <v>334</v>
      </c>
      <c r="D256" s="142">
        <v>0.18527777777777776</v>
      </c>
      <c r="E256" s="131">
        <v>885.44227886056979</v>
      </c>
      <c r="F256" s="131">
        <v>885.44227886056979</v>
      </c>
      <c r="G256" s="188"/>
    </row>
    <row r="257" spans="1:10" s="129" customFormat="1" x14ac:dyDescent="0.25">
      <c r="A257" s="26">
        <v>61</v>
      </c>
      <c r="B257" s="154" t="s">
        <v>464</v>
      </c>
      <c r="C257" s="133" t="s">
        <v>198</v>
      </c>
      <c r="D257" s="136">
        <v>0.15531249999999999</v>
      </c>
      <c r="E257" s="131">
        <v>883.61502347417843</v>
      </c>
      <c r="F257" s="131">
        <v>883.61502347417843</v>
      </c>
      <c r="G257" s="158"/>
    </row>
    <row r="258" spans="1:10" s="129" customFormat="1" x14ac:dyDescent="0.25">
      <c r="A258" s="26">
        <v>62</v>
      </c>
      <c r="B258" s="154" t="s">
        <v>501</v>
      </c>
      <c r="C258" s="156" t="s">
        <v>191</v>
      </c>
      <c r="D258" s="136">
        <v>0.26722222222222219</v>
      </c>
      <c r="E258" s="131">
        <v>883.54339916839922</v>
      </c>
      <c r="F258" s="131">
        <v>883.54339916839922</v>
      </c>
      <c r="G258" s="188"/>
    </row>
    <row r="259" spans="1:10" s="129" customFormat="1" x14ac:dyDescent="0.25">
      <c r="A259" s="26">
        <v>63</v>
      </c>
      <c r="B259" s="155" t="s">
        <v>370</v>
      </c>
      <c r="C259" s="156" t="s">
        <v>334</v>
      </c>
      <c r="D259" s="142">
        <v>0.18584490740740742</v>
      </c>
      <c r="E259" s="131">
        <v>882.74023790247236</v>
      </c>
      <c r="F259" s="131">
        <v>882.74023790247236</v>
      </c>
      <c r="G259" s="158"/>
    </row>
    <row r="260" spans="1:10" s="129" customFormat="1" x14ac:dyDescent="0.25">
      <c r="A260" s="26">
        <v>65</v>
      </c>
      <c r="B260" s="154" t="s">
        <v>393</v>
      </c>
      <c r="C260" s="134" t="s">
        <v>385</v>
      </c>
      <c r="D260" s="136">
        <v>0.2966550925925926</v>
      </c>
      <c r="E260" s="131">
        <v>881.99602044399353</v>
      </c>
      <c r="F260" s="131">
        <v>881.99602044399353</v>
      </c>
      <c r="G260" s="158"/>
    </row>
    <row r="261" spans="1:10" s="129" customFormat="1" x14ac:dyDescent="0.25">
      <c r="A261" s="26">
        <v>66</v>
      </c>
      <c r="B261" s="155" t="s">
        <v>371</v>
      </c>
      <c r="C261" s="156" t="s">
        <v>334</v>
      </c>
      <c r="D261" s="142">
        <v>0.18629629629629629</v>
      </c>
      <c r="E261" s="131">
        <v>880.60139165009946</v>
      </c>
      <c r="F261" s="131">
        <v>880.60139165009946</v>
      </c>
      <c r="G261" s="158"/>
      <c r="I261"/>
      <c r="J261"/>
    </row>
    <row r="262" spans="1:10" s="129" customFormat="1" x14ac:dyDescent="0.25">
      <c r="A262" s="26">
        <v>67</v>
      </c>
      <c r="B262" s="159" t="s">
        <v>317</v>
      </c>
      <c r="C262" s="157" t="s">
        <v>313</v>
      </c>
      <c r="D262" s="162">
        <v>0.16626157407407408</v>
      </c>
      <c r="E262" s="4">
        <v>879.02401670727465</v>
      </c>
      <c r="F262" s="4">
        <v>879.02401670727465</v>
      </c>
      <c r="G262" s="188"/>
      <c r="I262"/>
      <c r="J262"/>
    </row>
    <row r="263" spans="1:10" s="129" customFormat="1" x14ac:dyDescent="0.25">
      <c r="A263" s="26">
        <v>68</v>
      </c>
      <c r="B263" s="154" t="s">
        <v>522</v>
      </c>
      <c r="C263" s="133" t="s">
        <v>511</v>
      </c>
      <c r="D263" s="136">
        <v>0.26885416666666667</v>
      </c>
      <c r="E263" s="131">
        <v>878.14219294846964</v>
      </c>
      <c r="F263" s="131">
        <v>878.14219294846964</v>
      </c>
      <c r="G263" s="188"/>
    </row>
    <row r="264" spans="1:10" s="129" customFormat="1" x14ac:dyDescent="0.25">
      <c r="A264" s="26">
        <v>69</v>
      </c>
      <c r="B264" s="154" t="s">
        <v>502</v>
      </c>
      <c r="C264" s="156" t="s">
        <v>191</v>
      </c>
      <c r="D264" s="136">
        <v>0.26892361111111113</v>
      </c>
      <c r="E264" s="131">
        <v>877.95351839896693</v>
      </c>
      <c r="F264" s="131">
        <v>877.95351839896693</v>
      </c>
      <c r="G264" s="188"/>
    </row>
    <row r="265" spans="1:10" s="129" customFormat="1" x14ac:dyDescent="0.25">
      <c r="A265" s="26">
        <v>70</v>
      </c>
      <c r="B265" s="154" t="s">
        <v>503</v>
      </c>
      <c r="C265" s="156" t="s">
        <v>191</v>
      </c>
      <c r="D265" s="136">
        <v>0.26894675925925926</v>
      </c>
      <c r="E265" s="131">
        <v>877.87795326419064</v>
      </c>
      <c r="F265" s="131">
        <v>877.87795326419064</v>
      </c>
      <c r="G265" s="188"/>
    </row>
    <row r="266" spans="1:10" s="129" customFormat="1" x14ac:dyDescent="0.25">
      <c r="A266" s="26">
        <v>71</v>
      </c>
      <c r="B266" s="154" t="s">
        <v>504</v>
      </c>
      <c r="C266" s="156" t="s">
        <v>191</v>
      </c>
      <c r="D266" s="136">
        <v>0.26956018518518515</v>
      </c>
      <c r="E266" s="131">
        <v>875.88020609703744</v>
      </c>
      <c r="F266" s="131">
        <v>875.88020609703744</v>
      </c>
      <c r="G266" s="188"/>
    </row>
    <row r="267" spans="1:10" s="129" customFormat="1" x14ac:dyDescent="0.25">
      <c r="A267" s="26">
        <v>72</v>
      </c>
      <c r="B267" s="154" t="s">
        <v>356</v>
      </c>
      <c r="C267" s="133" t="s">
        <v>198</v>
      </c>
      <c r="D267" s="136">
        <v>0.1569675925925926</v>
      </c>
      <c r="E267" s="131">
        <v>874.29803863736902</v>
      </c>
      <c r="F267" s="131">
        <v>874.29803863736902</v>
      </c>
      <c r="G267" s="131"/>
    </row>
    <row r="268" spans="1:10" s="129" customFormat="1" x14ac:dyDescent="0.25">
      <c r="A268" s="26">
        <v>73</v>
      </c>
      <c r="B268" s="154" t="s">
        <v>465</v>
      </c>
      <c r="C268" s="133" t="s">
        <v>198</v>
      </c>
      <c r="D268" s="136">
        <v>0.15724537037037037</v>
      </c>
      <c r="E268" s="131">
        <v>872.75356985131748</v>
      </c>
      <c r="F268" s="131">
        <v>872.75356985131748</v>
      </c>
      <c r="G268" s="158"/>
    </row>
    <row r="269" spans="1:10" s="129" customFormat="1" x14ac:dyDescent="0.25">
      <c r="A269" s="26">
        <v>74</v>
      </c>
      <c r="B269" s="155" t="s">
        <v>372</v>
      </c>
      <c r="C269" s="156" t="s">
        <v>334</v>
      </c>
      <c r="D269" s="142">
        <v>0.18805555555555556</v>
      </c>
      <c r="E269" s="131">
        <v>872.36336779911369</v>
      </c>
      <c r="F269" s="131">
        <v>872.36336779911369</v>
      </c>
      <c r="G269" s="158"/>
    </row>
    <row r="270" spans="1:10" s="129" customFormat="1" x14ac:dyDescent="0.25">
      <c r="A270" s="26">
        <v>75</v>
      </c>
      <c r="B270" s="155" t="s">
        <v>373</v>
      </c>
      <c r="C270" s="156" t="s">
        <v>334</v>
      </c>
      <c r="D270" s="142">
        <v>0.18915509259259258</v>
      </c>
      <c r="E270" s="131">
        <v>867.29241877256322</v>
      </c>
      <c r="F270" s="131">
        <v>867.29241877256322</v>
      </c>
      <c r="G270" s="131"/>
    </row>
    <row r="271" spans="1:10" s="129" customFormat="1" x14ac:dyDescent="0.25">
      <c r="A271" s="26">
        <v>76</v>
      </c>
      <c r="B271" s="155" t="s">
        <v>374</v>
      </c>
      <c r="C271" s="156" t="s">
        <v>334</v>
      </c>
      <c r="D271" s="142">
        <v>0.18925925925925924</v>
      </c>
      <c r="E271" s="131">
        <v>866.81506849315076</v>
      </c>
      <c r="F271" s="131">
        <v>866.81506849315076</v>
      </c>
      <c r="G271" s="131"/>
    </row>
    <row r="272" spans="1:10" s="129" customFormat="1" x14ac:dyDescent="0.25">
      <c r="A272" s="26">
        <v>77</v>
      </c>
      <c r="B272" s="154" t="s">
        <v>303</v>
      </c>
      <c r="C272" s="133" t="s">
        <v>198</v>
      </c>
      <c r="D272" s="136">
        <v>0.15842592592592594</v>
      </c>
      <c r="E272" s="131">
        <v>866.24999999999989</v>
      </c>
      <c r="F272" s="131">
        <v>866.24999999999989</v>
      </c>
      <c r="G272" s="131"/>
    </row>
    <row r="273" spans="1:7" s="129" customFormat="1" x14ac:dyDescent="0.25">
      <c r="A273" s="26">
        <v>78</v>
      </c>
      <c r="B273" s="154" t="s">
        <v>466</v>
      </c>
      <c r="C273" s="133" t="s">
        <v>198</v>
      </c>
      <c r="D273" s="136">
        <v>0.15910879629629629</v>
      </c>
      <c r="E273" s="131">
        <v>862.53218884120179</v>
      </c>
      <c r="F273" s="131">
        <v>862.53218884120179</v>
      </c>
      <c r="G273" s="188"/>
    </row>
    <row r="274" spans="1:7" s="129" customFormat="1" x14ac:dyDescent="0.25">
      <c r="A274" s="26">
        <v>79</v>
      </c>
      <c r="B274" s="154" t="s">
        <v>467</v>
      </c>
      <c r="C274" s="133" t="s">
        <v>198</v>
      </c>
      <c r="D274" s="136">
        <v>0.15916666666666668</v>
      </c>
      <c r="E274" s="131">
        <v>862.21858638743447</v>
      </c>
      <c r="F274" s="131">
        <v>862.21858638743447</v>
      </c>
      <c r="G274" s="131"/>
    </row>
    <row r="275" spans="1:7" s="129" customFormat="1" x14ac:dyDescent="0.25">
      <c r="A275" s="26">
        <v>80</v>
      </c>
      <c r="B275" s="154" t="s">
        <v>468</v>
      </c>
      <c r="C275" s="133" t="s">
        <v>198</v>
      </c>
      <c r="D275" s="136">
        <v>0.15957175925925926</v>
      </c>
      <c r="E275" s="131">
        <v>860.02973815913538</v>
      </c>
      <c r="F275" s="131">
        <v>860.02973815913538</v>
      </c>
      <c r="G275" s="158"/>
    </row>
    <row r="276" spans="1:7" s="129" customFormat="1" x14ac:dyDescent="0.25">
      <c r="A276" s="26">
        <v>81</v>
      </c>
      <c r="B276" s="155" t="s">
        <v>375</v>
      </c>
      <c r="C276" s="156" t="s">
        <v>334</v>
      </c>
      <c r="D276" s="142">
        <v>0.19077546296296297</v>
      </c>
      <c r="E276" s="131">
        <v>859.92598434750948</v>
      </c>
      <c r="F276" s="131">
        <v>859.92598434750948</v>
      </c>
      <c r="G276" s="158"/>
    </row>
    <row r="277" spans="1:7" s="129" customFormat="1" x14ac:dyDescent="0.25">
      <c r="A277" s="26">
        <v>82</v>
      </c>
      <c r="B277" s="154" t="s">
        <v>469</v>
      </c>
      <c r="C277" s="133" t="s">
        <v>198</v>
      </c>
      <c r="D277" s="136">
        <v>0.15975694444444444</v>
      </c>
      <c r="E277" s="131">
        <v>859.03281895240173</v>
      </c>
      <c r="F277" s="131">
        <v>859.03281895240173</v>
      </c>
      <c r="G277" s="158"/>
    </row>
    <row r="278" spans="1:7" s="129" customFormat="1" x14ac:dyDescent="0.25">
      <c r="A278" s="26">
        <v>83</v>
      </c>
      <c r="B278" s="155" t="s">
        <v>376</v>
      </c>
      <c r="C278" s="156" t="s">
        <v>334</v>
      </c>
      <c r="D278" s="142">
        <v>0.19100694444444444</v>
      </c>
      <c r="E278" s="131">
        <v>858.88383930194516</v>
      </c>
      <c r="F278" s="131">
        <v>858.88383930194516</v>
      </c>
      <c r="G278" s="131"/>
    </row>
    <row r="279" spans="1:7" s="129" customFormat="1" x14ac:dyDescent="0.25">
      <c r="A279" s="26">
        <v>84</v>
      </c>
      <c r="B279" s="154" t="s">
        <v>523</v>
      </c>
      <c r="C279" s="133" t="s">
        <v>511</v>
      </c>
      <c r="D279" s="136">
        <v>0.27491898148148147</v>
      </c>
      <c r="E279" s="131">
        <v>858.77005009893503</v>
      </c>
      <c r="F279" s="131">
        <v>858.77005009893503</v>
      </c>
      <c r="G279" s="188"/>
    </row>
    <row r="280" spans="1:7" s="129" customFormat="1" x14ac:dyDescent="0.25">
      <c r="A280" s="26">
        <v>85</v>
      </c>
      <c r="B280" s="154" t="s">
        <v>524</v>
      </c>
      <c r="C280" s="133" t="s">
        <v>511</v>
      </c>
      <c r="D280" s="136">
        <v>0.27504629629629629</v>
      </c>
      <c r="E280" s="131">
        <v>858.37253829321673</v>
      </c>
      <c r="F280" s="131">
        <v>858.37253829321673</v>
      </c>
      <c r="G280" s="188"/>
    </row>
    <row r="281" spans="1:7" s="129" customFormat="1" x14ac:dyDescent="0.25">
      <c r="A281" s="26">
        <v>86</v>
      </c>
      <c r="B281" s="154" t="s">
        <v>470</v>
      </c>
      <c r="C281" s="133" t="s">
        <v>198</v>
      </c>
      <c r="D281" s="136">
        <v>0.15991898148148148</v>
      </c>
      <c r="E281" s="131">
        <v>858.16240862705365</v>
      </c>
      <c r="F281" s="131">
        <v>858.16240862705365</v>
      </c>
      <c r="G281" s="158"/>
    </row>
    <row r="282" spans="1:7" s="129" customFormat="1" x14ac:dyDescent="0.25">
      <c r="A282" s="26">
        <v>87</v>
      </c>
      <c r="B282" s="154" t="s">
        <v>394</v>
      </c>
      <c r="C282" s="134" t="s">
        <v>385</v>
      </c>
      <c r="D282" s="136">
        <v>0.30549768518518522</v>
      </c>
      <c r="E282" s="131">
        <v>856.4667550672475</v>
      </c>
      <c r="F282" s="131">
        <v>856.4667550672475</v>
      </c>
      <c r="G282" s="188"/>
    </row>
    <row r="283" spans="1:7" s="129" customFormat="1" x14ac:dyDescent="0.25">
      <c r="A283" s="26">
        <v>88</v>
      </c>
      <c r="B283" s="154" t="s">
        <v>506</v>
      </c>
      <c r="C283" s="156" t="s">
        <v>191</v>
      </c>
      <c r="D283" s="136">
        <v>0.27636574074074077</v>
      </c>
      <c r="E283" s="131">
        <v>854.31150012563853</v>
      </c>
      <c r="F283" s="131">
        <v>854.31150012563853</v>
      </c>
      <c r="G283" s="188"/>
    </row>
    <row r="284" spans="1:7" s="129" customFormat="1" x14ac:dyDescent="0.25">
      <c r="A284" s="26">
        <v>89</v>
      </c>
      <c r="B284" s="155" t="s">
        <v>377</v>
      </c>
      <c r="C284" s="156" t="s">
        <v>334</v>
      </c>
      <c r="D284" s="142">
        <v>0.19229166666666667</v>
      </c>
      <c r="E284" s="131">
        <v>853.14553990610329</v>
      </c>
      <c r="F284" s="131">
        <v>853.14553990610329</v>
      </c>
      <c r="G284" s="188"/>
    </row>
    <row r="285" spans="1:7" s="129" customFormat="1" x14ac:dyDescent="0.25">
      <c r="A285" s="26">
        <v>90</v>
      </c>
      <c r="B285" s="154" t="s">
        <v>509</v>
      </c>
      <c r="C285" s="156" t="s">
        <v>191</v>
      </c>
      <c r="D285" s="136">
        <v>0.28303240740740737</v>
      </c>
      <c r="E285" s="131">
        <v>834.18868078841911</v>
      </c>
      <c r="F285" s="131">
        <v>849</v>
      </c>
      <c r="G285" s="188">
        <v>834</v>
      </c>
    </row>
    <row r="286" spans="1:7" s="129" customFormat="1" x14ac:dyDescent="0.25">
      <c r="A286" s="26">
        <v>91</v>
      </c>
      <c r="B286" s="155" t="s">
        <v>378</v>
      </c>
      <c r="C286" s="156" t="s">
        <v>334</v>
      </c>
      <c r="D286" s="142">
        <v>0.19328703703703706</v>
      </c>
      <c r="E286" s="131">
        <v>848.75209580838316</v>
      </c>
      <c r="F286" s="131">
        <v>848.75209580838316</v>
      </c>
      <c r="G286" s="158"/>
    </row>
    <row r="287" spans="1:7" s="129" customFormat="1" x14ac:dyDescent="0.25">
      <c r="A287" s="26">
        <v>92</v>
      </c>
      <c r="B287" s="154" t="s">
        <v>525</v>
      </c>
      <c r="C287" s="133" t="s">
        <v>511</v>
      </c>
      <c r="D287" s="136">
        <v>0.27863425925925928</v>
      </c>
      <c r="E287" s="131">
        <v>847.31930713632971</v>
      </c>
      <c r="F287" s="131">
        <v>847.31930713632971</v>
      </c>
      <c r="G287" s="188"/>
    </row>
    <row r="288" spans="1:7" s="129" customFormat="1" x14ac:dyDescent="0.25">
      <c r="A288" s="26">
        <v>93</v>
      </c>
      <c r="B288" s="154" t="s">
        <v>531</v>
      </c>
      <c r="C288" s="133" t="s">
        <v>511</v>
      </c>
      <c r="D288" s="136">
        <v>0.27954861111111112</v>
      </c>
      <c r="E288" s="194">
        <v>844.54788225065215</v>
      </c>
      <c r="F288" s="194">
        <v>844.54788225065215</v>
      </c>
      <c r="G288" s="188"/>
    </row>
    <row r="289" spans="1:12" s="129" customFormat="1" x14ac:dyDescent="0.25">
      <c r="A289" s="26">
        <v>94</v>
      </c>
      <c r="B289" s="154" t="s">
        <v>471</v>
      </c>
      <c r="C289" s="133" t="s">
        <v>198</v>
      </c>
      <c r="D289" s="136">
        <v>0.16259259259259259</v>
      </c>
      <c r="E289" s="131">
        <v>844.05111047835987</v>
      </c>
      <c r="F289" s="131">
        <v>844.05111047835987</v>
      </c>
      <c r="G289" s="158"/>
    </row>
    <row r="290" spans="1:12" s="129" customFormat="1" x14ac:dyDescent="0.25">
      <c r="A290" s="26">
        <v>95</v>
      </c>
      <c r="B290" s="154" t="s">
        <v>453</v>
      </c>
      <c r="C290" s="133" t="s">
        <v>511</v>
      </c>
      <c r="D290" s="136">
        <v>0.27972222222222221</v>
      </c>
      <c r="E290" s="131">
        <v>844.02370903674296</v>
      </c>
      <c r="F290" s="131">
        <v>844.02370903674296</v>
      </c>
      <c r="G290" s="188"/>
    </row>
    <row r="291" spans="1:12" s="129" customFormat="1" x14ac:dyDescent="0.25">
      <c r="A291" s="26">
        <v>96</v>
      </c>
      <c r="B291" s="154" t="s">
        <v>507</v>
      </c>
      <c r="C291" s="156" t="s">
        <v>191</v>
      </c>
      <c r="D291" s="136">
        <v>0.28012731481481484</v>
      </c>
      <c r="E291" s="131">
        <v>842.8397306119075</v>
      </c>
      <c r="F291" s="131">
        <v>842.8397306119075</v>
      </c>
      <c r="G291" s="188"/>
    </row>
    <row r="292" spans="1:12" s="129" customFormat="1" x14ac:dyDescent="0.25">
      <c r="A292" s="26">
        <v>97</v>
      </c>
      <c r="B292" s="159" t="s">
        <v>318</v>
      </c>
      <c r="C292" s="157" t="s">
        <v>313</v>
      </c>
      <c r="D292" s="162">
        <v>0.1738888888888889</v>
      </c>
      <c r="E292" s="4">
        <v>840.46725239616615</v>
      </c>
      <c r="F292" s="4">
        <v>840.46725239616615</v>
      </c>
      <c r="G292" s="158"/>
    </row>
    <row r="293" spans="1:12" s="129" customFormat="1" x14ac:dyDescent="0.25">
      <c r="A293" s="26">
        <v>98</v>
      </c>
      <c r="B293" s="154" t="s">
        <v>508</v>
      </c>
      <c r="C293" s="156" t="s">
        <v>191</v>
      </c>
      <c r="D293" s="136">
        <v>0.28116898148148145</v>
      </c>
      <c r="E293" s="131">
        <v>839.717202486313</v>
      </c>
      <c r="F293" s="131">
        <v>839.717202486313</v>
      </c>
      <c r="G293" s="188"/>
    </row>
    <row r="294" spans="1:12" s="129" customFormat="1" x14ac:dyDescent="0.25">
      <c r="A294" s="26">
        <v>99</v>
      </c>
      <c r="B294" s="159" t="s">
        <v>319</v>
      </c>
      <c r="C294" s="157" t="s">
        <v>313</v>
      </c>
      <c r="D294" s="162">
        <v>0.17444444444444443</v>
      </c>
      <c r="E294" s="4">
        <v>837.79060509554154</v>
      </c>
      <c r="F294" s="4">
        <v>837.79060509554154</v>
      </c>
      <c r="G294" s="158"/>
    </row>
    <row r="295" spans="1:12" s="129" customFormat="1" x14ac:dyDescent="0.25">
      <c r="A295" s="26">
        <v>100</v>
      </c>
      <c r="B295" s="155" t="s">
        <v>379</v>
      </c>
      <c r="C295" s="156" t="s">
        <v>334</v>
      </c>
      <c r="D295" s="142">
        <v>0.19627314814814814</v>
      </c>
      <c r="E295" s="131">
        <v>835.83913197311006</v>
      </c>
      <c r="F295" s="131">
        <v>835.83913197311006</v>
      </c>
      <c r="G295" s="131"/>
    </row>
    <row r="296" spans="1:12" s="129" customFormat="1" x14ac:dyDescent="0.25">
      <c r="A296" s="26">
        <v>101</v>
      </c>
      <c r="B296" s="195" t="s">
        <v>472</v>
      </c>
      <c r="C296" s="7" t="s">
        <v>198</v>
      </c>
      <c r="D296" s="151">
        <v>0.16422453703703704</v>
      </c>
      <c r="E296" s="41">
        <v>835.66354218056233</v>
      </c>
      <c r="F296" s="41">
        <v>835.66354218056233</v>
      </c>
      <c r="G296" s="196"/>
    </row>
    <row r="297" spans="1:12" s="129" customFormat="1" x14ac:dyDescent="0.25">
      <c r="A297" s="127"/>
      <c r="B297" s="58"/>
      <c r="C297" s="46"/>
      <c r="D297" s="137"/>
      <c r="E297" s="12"/>
      <c r="F297" s="18"/>
      <c r="G297" s="9"/>
    </row>
    <row r="298" spans="1:12" x14ac:dyDescent="0.25">
      <c r="C298" s="200" t="s">
        <v>495</v>
      </c>
      <c r="E298" t="s">
        <v>495</v>
      </c>
    </row>
    <row r="299" spans="1:12" x14ac:dyDescent="0.25">
      <c r="A299" s="33" t="s">
        <v>533</v>
      </c>
    </row>
    <row r="300" spans="1:12" s="5" customFormat="1" x14ac:dyDescent="0.25">
      <c r="A300" s="34" t="s">
        <v>0</v>
      </c>
      <c r="B300" s="8" t="s">
        <v>1</v>
      </c>
      <c r="C300" s="8" t="s">
        <v>2</v>
      </c>
      <c r="D300" s="8" t="s">
        <v>3</v>
      </c>
      <c r="E300" s="8" t="s">
        <v>4</v>
      </c>
      <c r="F300" s="8" t="s">
        <v>5</v>
      </c>
      <c r="G300" s="8" t="s">
        <v>6</v>
      </c>
      <c r="L300" s="129"/>
    </row>
    <row r="301" spans="1:12" x14ac:dyDescent="0.25">
      <c r="A301" s="35">
        <v>1</v>
      </c>
      <c r="B301" s="133" t="s">
        <v>400</v>
      </c>
      <c r="C301" s="9" t="s">
        <v>532</v>
      </c>
      <c r="D301" s="189">
        <v>8.5081018518518514E-2</v>
      </c>
      <c r="E301" s="17">
        <v>1304.5653652564274</v>
      </c>
      <c r="F301" s="131">
        <v>1304.5653652564274</v>
      </c>
      <c r="G301" s="2">
        <v>1249</v>
      </c>
    </row>
    <row r="302" spans="1:12" s="5" customFormat="1" x14ac:dyDescent="0.25">
      <c r="A302" s="35">
        <v>2</v>
      </c>
      <c r="B302" s="133" t="s">
        <v>78</v>
      </c>
      <c r="C302" s="134" t="s">
        <v>80</v>
      </c>
      <c r="D302" s="16">
        <v>2.8125000000000001E-2</v>
      </c>
      <c r="E302" s="30">
        <v>1298.2222222222224</v>
      </c>
      <c r="F302" s="54">
        <v>1298.2222222222224</v>
      </c>
      <c r="G302" s="133"/>
      <c r="L302" s="129"/>
    </row>
    <row r="303" spans="1:12" s="5" customFormat="1" x14ac:dyDescent="0.25">
      <c r="A303" s="35">
        <v>3</v>
      </c>
      <c r="B303" s="133" t="s">
        <v>100</v>
      </c>
      <c r="C303" s="136" t="s">
        <v>309</v>
      </c>
      <c r="D303" s="16">
        <v>0.10479166666666667</v>
      </c>
      <c r="E303" s="30">
        <v>1207.3699999999999</v>
      </c>
      <c r="F303" s="54">
        <v>1293</v>
      </c>
      <c r="G303" s="2">
        <v>1207</v>
      </c>
      <c r="L303" s="129"/>
    </row>
    <row r="304" spans="1:12" s="5" customFormat="1" x14ac:dyDescent="0.25">
      <c r="A304" s="35">
        <v>4</v>
      </c>
      <c r="B304" s="133" t="s">
        <v>30</v>
      </c>
      <c r="C304" s="133" t="s">
        <v>31</v>
      </c>
      <c r="D304" s="16">
        <v>2.7685185185185188E-2</v>
      </c>
      <c r="E304" s="17">
        <v>1290.5016722408025</v>
      </c>
      <c r="F304" s="131">
        <f>+E304</f>
        <v>1290.5016722408025</v>
      </c>
      <c r="G304" s="2"/>
      <c r="L304" s="129"/>
    </row>
    <row r="305" spans="1:16" s="5" customFormat="1" x14ac:dyDescent="0.25">
      <c r="A305" s="35">
        <v>5</v>
      </c>
      <c r="B305" s="133" t="s">
        <v>32</v>
      </c>
      <c r="C305" s="133" t="s">
        <v>487</v>
      </c>
      <c r="D305" s="16">
        <v>6.0787037037037035E-2</v>
      </c>
      <c r="E305" s="17">
        <v>1220.329398324448</v>
      </c>
      <c r="F305" s="131">
        <v>1261</v>
      </c>
      <c r="G305" s="2">
        <v>1220</v>
      </c>
      <c r="L305" s="129"/>
    </row>
    <row r="306" spans="1:16" s="5" customFormat="1" x14ac:dyDescent="0.25">
      <c r="A306" s="35">
        <v>6</v>
      </c>
      <c r="B306" s="133" t="s">
        <v>79</v>
      </c>
      <c r="C306" s="134" t="s">
        <v>80</v>
      </c>
      <c r="D306" s="16">
        <v>2.9236111111111112E-2</v>
      </c>
      <c r="E306" s="30">
        <v>1248.8836104513064</v>
      </c>
      <c r="F306" s="54">
        <v>1248.8836104513064</v>
      </c>
      <c r="G306" s="2"/>
      <c r="L306" s="129"/>
    </row>
    <row r="307" spans="1:16" s="5" customFormat="1" x14ac:dyDescent="0.25">
      <c r="A307" s="35">
        <v>7</v>
      </c>
      <c r="B307" s="133" t="s">
        <v>102</v>
      </c>
      <c r="C307" s="134" t="s">
        <v>101</v>
      </c>
      <c r="D307" s="16">
        <v>2.7222222222222228E-2</v>
      </c>
      <c r="E307" s="30">
        <v>1244.7193877551017</v>
      </c>
      <c r="F307" s="54">
        <v>1245</v>
      </c>
      <c r="G307" s="2"/>
      <c r="L307" s="129"/>
    </row>
    <row r="308" spans="1:16" s="5" customFormat="1" x14ac:dyDescent="0.25">
      <c r="A308" s="35">
        <v>8</v>
      </c>
      <c r="B308" s="133" t="s">
        <v>104</v>
      </c>
      <c r="C308" s="133" t="s">
        <v>487</v>
      </c>
      <c r="D308" s="16">
        <v>6.1944444444444441E-2</v>
      </c>
      <c r="E308" s="17">
        <v>1197.5280269058298</v>
      </c>
      <c r="F308" s="131">
        <v>1231</v>
      </c>
      <c r="G308" s="2">
        <v>1198</v>
      </c>
      <c r="L308" s="129"/>
    </row>
    <row r="309" spans="1:16" s="5" customFormat="1" ht="16.5" customHeight="1" x14ac:dyDescent="0.25">
      <c r="A309" s="35">
        <v>9</v>
      </c>
      <c r="B309" s="133" t="s">
        <v>103</v>
      </c>
      <c r="C309" s="133" t="s">
        <v>487</v>
      </c>
      <c r="D309" s="16">
        <v>6.1701388888888896E-2</v>
      </c>
      <c r="E309" s="17">
        <v>1202.2453573438379</v>
      </c>
      <c r="F309" s="131">
        <v>1209</v>
      </c>
      <c r="G309" s="2">
        <v>1202</v>
      </c>
      <c r="L309" s="129"/>
    </row>
    <row r="310" spans="1:16" s="5" customFormat="1" x14ac:dyDescent="0.25">
      <c r="A310" s="35">
        <v>10</v>
      </c>
      <c r="B310" s="133" t="s">
        <v>293</v>
      </c>
      <c r="C310" s="133" t="s">
        <v>532</v>
      </c>
      <c r="D310" s="16">
        <v>9.1886574074074079E-2</v>
      </c>
      <c r="E310" s="17">
        <v>1207.9430658773142</v>
      </c>
      <c r="F310" s="131">
        <v>1207.9430658773142</v>
      </c>
      <c r="G310" s="2">
        <v>1151</v>
      </c>
      <c r="I310" s="9"/>
      <c r="J310" s="129"/>
      <c r="K310" s="128"/>
      <c r="L310" s="128"/>
      <c r="M310" s="132"/>
      <c r="N310" s="47"/>
      <c r="O310" s="47"/>
      <c r="P310" s="135"/>
    </row>
    <row r="311" spans="1:16" s="129" customFormat="1" x14ac:dyDescent="0.25">
      <c r="A311" s="35">
        <v>11</v>
      </c>
      <c r="B311" s="133" t="s">
        <v>233</v>
      </c>
      <c r="C311" s="133" t="s">
        <v>409</v>
      </c>
      <c r="D311" s="16">
        <v>0.10296296296296296</v>
      </c>
      <c r="E311" s="17">
        <v>1204.7380845323739</v>
      </c>
      <c r="F311" s="131">
        <v>1204.7380845323739</v>
      </c>
      <c r="G311" s="2">
        <v>1132</v>
      </c>
      <c r="I311" s="9"/>
      <c r="K311" s="128"/>
      <c r="L311" s="128"/>
      <c r="M311" s="132"/>
      <c r="N311" s="47"/>
      <c r="O311" s="47"/>
      <c r="P311" s="135"/>
    </row>
    <row r="312" spans="1:16" s="129" customFormat="1" x14ac:dyDescent="0.25">
      <c r="A312" s="35">
        <v>12</v>
      </c>
      <c r="B312" s="133" t="s">
        <v>105</v>
      </c>
      <c r="C312" s="134" t="s">
        <v>101</v>
      </c>
      <c r="D312" s="16">
        <v>2.8136574074074074E-2</v>
      </c>
      <c r="E312" s="30">
        <v>1204.2698477992594</v>
      </c>
      <c r="F312" s="54">
        <v>1204</v>
      </c>
      <c r="G312" s="133"/>
      <c r="I312" s="9"/>
      <c r="K312" s="132"/>
      <c r="L312" s="128"/>
      <c r="M312" s="132"/>
      <c r="N312" s="47"/>
      <c r="O312" s="47"/>
      <c r="P312" s="135"/>
    </row>
    <row r="313" spans="1:16" s="129" customFormat="1" x14ac:dyDescent="0.25">
      <c r="A313" s="35">
        <v>13</v>
      </c>
      <c r="B313" s="133" t="s">
        <v>15</v>
      </c>
      <c r="C313" s="133" t="s">
        <v>409</v>
      </c>
      <c r="D313" s="16">
        <v>0.10458333333333332</v>
      </c>
      <c r="E313" s="17">
        <v>1186.0723771580347</v>
      </c>
      <c r="F313" s="131">
        <v>1198</v>
      </c>
      <c r="G313" s="2">
        <v>1186</v>
      </c>
      <c r="I313" s="9"/>
      <c r="K313" s="132"/>
      <c r="L313" s="128"/>
      <c r="M313" s="132"/>
      <c r="N313" s="47"/>
      <c r="O313" s="47"/>
      <c r="P313" s="135"/>
    </row>
    <row r="314" spans="1:16" s="129" customFormat="1" x14ac:dyDescent="0.25">
      <c r="A314" s="35">
        <v>14</v>
      </c>
      <c r="B314" s="133" t="s">
        <v>106</v>
      </c>
      <c r="C314" s="134" t="s">
        <v>101</v>
      </c>
      <c r="D314" s="16">
        <v>2.8506944444444442E-2</v>
      </c>
      <c r="E314" s="30">
        <v>1188.6236297198539</v>
      </c>
      <c r="F314" s="54">
        <v>1189</v>
      </c>
      <c r="G314" s="133"/>
      <c r="I314" s="9"/>
      <c r="K314" s="132"/>
      <c r="L314" s="128"/>
      <c r="M314" s="132"/>
      <c r="N314" s="47"/>
      <c r="O314" s="47"/>
      <c r="P314" s="135"/>
    </row>
    <row r="315" spans="1:16" s="129" customFormat="1" x14ac:dyDescent="0.25">
      <c r="A315" s="35">
        <v>15</v>
      </c>
      <c r="B315" s="133" t="s">
        <v>488</v>
      </c>
      <c r="C315" s="133" t="s">
        <v>487</v>
      </c>
      <c r="D315" s="16">
        <v>6.3043981481481479E-2</v>
      </c>
      <c r="E315" s="17">
        <v>1176.6421883605656</v>
      </c>
      <c r="F315" s="131">
        <v>1176.6421883605656</v>
      </c>
      <c r="G315" s="133"/>
      <c r="I315" s="9"/>
      <c r="K315" s="132"/>
      <c r="L315" s="128"/>
      <c r="M315" s="132"/>
      <c r="N315" s="47"/>
      <c r="O315" s="47"/>
      <c r="P315" s="135"/>
    </row>
    <row r="316" spans="1:16" s="129" customFormat="1" x14ac:dyDescent="0.25">
      <c r="A316" s="35">
        <v>16</v>
      </c>
      <c r="B316" s="133" t="s">
        <v>110</v>
      </c>
      <c r="C316" s="133" t="s">
        <v>487</v>
      </c>
      <c r="D316" s="16">
        <v>6.3506944444444449E-2</v>
      </c>
      <c r="E316" s="17">
        <v>1168.0645161290322</v>
      </c>
      <c r="F316" s="131">
        <v>1168.0645161290322</v>
      </c>
      <c r="G316" s="2">
        <v>1080</v>
      </c>
      <c r="I316" s="9"/>
      <c r="K316" s="132"/>
      <c r="L316" s="128"/>
      <c r="M316" s="132"/>
      <c r="N316" s="47"/>
      <c r="O316" s="47"/>
      <c r="P316" s="135"/>
    </row>
    <row r="317" spans="1:16" s="129" customFormat="1" x14ac:dyDescent="0.25">
      <c r="A317" s="35">
        <v>17</v>
      </c>
      <c r="B317" s="133" t="s">
        <v>107</v>
      </c>
      <c r="C317" s="134" t="s">
        <v>101</v>
      </c>
      <c r="D317" s="16">
        <v>2.9108796296296296E-2</v>
      </c>
      <c r="E317" s="30">
        <v>1164.0477137176938</v>
      </c>
      <c r="F317" s="54">
        <v>1164</v>
      </c>
      <c r="G317" s="133"/>
      <c r="I317" s="9"/>
      <c r="K317" s="132"/>
      <c r="L317" s="128"/>
      <c r="M317" s="132"/>
      <c r="N317" s="47"/>
      <c r="O317" s="47"/>
      <c r="P317" s="135"/>
    </row>
    <row r="318" spans="1:16" s="129" customFormat="1" x14ac:dyDescent="0.25">
      <c r="A318" s="35">
        <v>18</v>
      </c>
      <c r="B318" s="133" t="s">
        <v>108</v>
      </c>
      <c r="C318" s="133" t="s">
        <v>487</v>
      </c>
      <c r="D318" s="16">
        <v>6.3842592592592604E-2</v>
      </c>
      <c r="E318" s="17">
        <v>1161.9234952864394</v>
      </c>
      <c r="F318" s="131">
        <v>1161.9234952864394</v>
      </c>
      <c r="G318" s="2">
        <v>1156</v>
      </c>
      <c r="I318" s="9"/>
      <c r="K318" s="132"/>
      <c r="L318" s="128"/>
      <c r="M318" s="132"/>
      <c r="N318" s="47"/>
      <c r="O318" s="47"/>
      <c r="P318" s="135"/>
    </row>
    <row r="319" spans="1:16" s="129" customFormat="1" x14ac:dyDescent="0.25">
      <c r="A319" s="35">
        <v>19</v>
      </c>
      <c r="B319" s="7" t="s">
        <v>489</v>
      </c>
      <c r="C319" s="7" t="s">
        <v>487</v>
      </c>
      <c r="D319" s="19">
        <v>6.5219907407407407E-2</v>
      </c>
      <c r="E319" s="20">
        <v>1137.3859804791482</v>
      </c>
      <c r="F319" s="41">
        <v>1161.7337461300308</v>
      </c>
      <c r="G319" s="52">
        <v>984</v>
      </c>
      <c r="I319" s="9"/>
      <c r="K319" s="132"/>
      <c r="L319" s="128"/>
      <c r="M319" s="132"/>
      <c r="N319" s="47"/>
      <c r="O319" s="47"/>
      <c r="P319" s="135"/>
    </row>
    <row r="320" spans="1:16" s="126" customFormat="1" x14ac:dyDescent="0.25">
      <c r="B320" s="127"/>
      <c r="C320" s="127"/>
      <c r="D320" s="128"/>
      <c r="E320" s="12"/>
      <c r="F320" s="12"/>
      <c r="J320" s="129"/>
      <c r="L320" s="128"/>
      <c r="M320" s="132"/>
      <c r="N320" s="47"/>
      <c r="O320" s="47"/>
      <c r="P320" s="135"/>
    </row>
    <row r="321" spans="1:16" x14ac:dyDescent="0.25">
      <c r="A321" s="33" t="s">
        <v>432</v>
      </c>
      <c r="J321" s="129"/>
      <c r="L321" s="128"/>
      <c r="M321" s="132"/>
      <c r="N321" s="47"/>
      <c r="O321" s="47"/>
      <c r="P321" s="135"/>
    </row>
    <row r="322" spans="1:16" s="5" customFormat="1" x14ac:dyDescent="0.25">
      <c r="A322" s="34" t="s">
        <v>0</v>
      </c>
      <c r="B322" s="8" t="s">
        <v>1</v>
      </c>
      <c r="C322" s="8" t="s">
        <v>2</v>
      </c>
      <c r="D322" s="8" t="s">
        <v>3</v>
      </c>
      <c r="E322" s="8" t="s">
        <v>4</v>
      </c>
      <c r="F322" s="8" t="s">
        <v>5</v>
      </c>
      <c r="G322" s="8" t="s">
        <v>6</v>
      </c>
      <c r="J322" s="129"/>
      <c r="L322" s="128"/>
      <c r="M322" s="132"/>
      <c r="N322" s="47"/>
      <c r="O322" s="47"/>
      <c r="P322" s="135"/>
    </row>
    <row r="323" spans="1:16" x14ac:dyDescent="0.25">
      <c r="A323" s="35">
        <v>1</v>
      </c>
      <c r="B323" s="133" t="s">
        <v>226</v>
      </c>
      <c r="C323" s="133" t="s">
        <v>532</v>
      </c>
      <c r="D323" s="21">
        <v>9.6064814814814811E-2</v>
      </c>
      <c r="E323" s="22">
        <v>1155.4048192771083</v>
      </c>
      <c r="F323" s="131">
        <v>1155.4048192771083</v>
      </c>
      <c r="G323" s="3">
        <v>1088</v>
      </c>
      <c r="J323" s="129"/>
      <c r="L323" s="128"/>
      <c r="M323" s="132"/>
      <c r="N323" s="47"/>
      <c r="O323" s="47"/>
      <c r="P323" s="135"/>
    </row>
    <row r="324" spans="1:16" x14ac:dyDescent="0.25">
      <c r="A324" s="35">
        <v>2</v>
      </c>
      <c r="B324" s="133" t="s">
        <v>109</v>
      </c>
      <c r="C324" s="133" t="s">
        <v>101</v>
      </c>
      <c r="D324" s="21">
        <v>2.9444444444444443E-2</v>
      </c>
      <c r="E324" s="22">
        <v>1150.7783018867924</v>
      </c>
      <c r="F324" s="4">
        <v>1150.7783018867924</v>
      </c>
      <c r="G324" s="3"/>
      <c r="J324" s="129"/>
      <c r="L324" s="128"/>
      <c r="M324" s="132"/>
      <c r="N324" s="47"/>
      <c r="O324" s="47"/>
      <c r="P324" s="135"/>
    </row>
    <row r="325" spans="1:16" s="5" customFormat="1" x14ac:dyDescent="0.25">
      <c r="A325" s="35">
        <v>3</v>
      </c>
      <c r="B325" s="133" t="s">
        <v>94</v>
      </c>
      <c r="C325" s="133" t="s">
        <v>532</v>
      </c>
      <c r="D325" s="21">
        <v>9.6956018518518525E-2</v>
      </c>
      <c r="E325" s="22">
        <v>1144.7845290676851</v>
      </c>
      <c r="F325" s="131">
        <v>1144.7845290676851</v>
      </c>
      <c r="G325" s="3"/>
      <c r="I325" s="12"/>
      <c r="J325" s="129"/>
      <c r="L325" s="128"/>
      <c r="M325" s="132"/>
      <c r="N325" s="47"/>
      <c r="O325" s="47"/>
      <c r="P325" s="135"/>
    </row>
    <row r="326" spans="1:16" x14ac:dyDescent="0.25">
      <c r="A326" s="35">
        <v>4</v>
      </c>
      <c r="B326" s="133" t="s">
        <v>36</v>
      </c>
      <c r="C326" s="134" t="s">
        <v>173</v>
      </c>
      <c r="D326" s="21">
        <v>6.8668981481481484E-2</v>
      </c>
      <c r="E326" s="22">
        <v>1033.718186414967</v>
      </c>
      <c r="F326" s="131">
        <v>1143</v>
      </c>
      <c r="G326" s="3">
        <v>1034</v>
      </c>
      <c r="I326" s="12"/>
      <c r="J326" s="129"/>
      <c r="L326" s="128"/>
      <c r="M326" s="132"/>
      <c r="N326" s="47"/>
      <c r="O326" s="47"/>
      <c r="P326" s="135"/>
    </row>
    <row r="327" spans="1:16" s="5" customFormat="1" x14ac:dyDescent="0.25">
      <c r="A327" s="35">
        <v>5</v>
      </c>
      <c r="B327" s="133" t="s">
        <v>329</v>
      </c>
      <c r="C327" s="133" t="s">
        <v>532</v>
      </c>
      <c r="D327" s="21">
        <v>9.7638888888888886E-2</v>
      </c>
      <c r="E327" s="22">
        <v>1136.7780938833569</v>
      </c>
      <c r="F327" s="131">
        <v>1136.7780938833569</v>
      </c>
      <c r="G327" s="3">
        <v>1040</v>
      </c>
      <c r="I327" s="12"/>
      <c r="J327" s="129"/>
      <c r="L327" s="128"/>
      <c r="M327" s="132"/>
      <c r="N327" s="47"/>
      <c r="O327" s="47"/>
      <c r="P327" s="135"/>
    </row>
    <row r="328" spans="1:16" s="5" customFormat="1" x14ac:dyDescent="0.25">
      <c r="A328" s="35">
        <v>6</v>
      </c>
      <c r="B328" s="133" t="s">
        <v>81</v>
      </c>
      <c r="C328" s="134" t="s">
        <v>80</v>
      </c>
      <c r="D328" s="31">
        <v>3.2164351851851854E-2</v>
      </c>
      <c r="E328" s="22">
        <v>1135.1853184598776</v>
      </c>
      <c r="F328" s="4">
        <v>1135.1853184598776</v>
      </c>
      <c r="G328" s="3"/>
      <c r="J328" s="129"/>
      <c r="L328" s="128"/>
      <c r="M328" s="132"/>
      <c r="N328" s="47"/>
      <c r="O328" s="47"/>
      <c r="P328" s="135"/>
    </row>
    <row r="329" spans="1:16" s="5" customFormat="1" x14ac:dyDescent="0.25">
      <c r="A329" s="35">
        <v>7</v>
      </c>
      <c r="B329" s="133" t="s">
        <v>272</v>
      </c>
      <c r="C329" s="133" t="s">
        <v>409</v>
      </c>
      <c r="D329" s="21">
        <v>0.11277777777777777</v>
      </c>
      <c r="E329" s="22">
        <v>1099.8922413793105</v>
      </c>
      <c r="F329" s="131">
        <v>1134</v>
      </c>
      <c r="G329" s="3">
        <v>1100</v>
      </c>
      <c r="I329" s="12"/>
      <c r="P329" s="135"/>
    </row>
    <row r="330" spans="1:16" s="5" customFormat="1" x14ac:dyDescent="0.25">
      <c r="A330" s="35">
        <v>8</v>
      </c>
      <c r="B330" s="133" t="s">
        <v>22</v>
      </c>
      <c r="C330" s="136" t="s">
        <v>309</v>
      </c>
      <c r="D330" s="44">
        <v>0.11788194444444444</v>
      </c>
      <c r="E330" s="22">
        <v>1073.2960235640646</v>
      </c>
      <c r="F330" s="131">
        <v>1132.92</v>
      </c>
      <c r="G330" s="2">
        <v>1073</v>
      </c>
      <c r="I330" s="12"/>
    </row>
    <row r="331" spans="1:16" s="5" customFormat="1" x14ac:dyDescent="0.25">
      <c r="A331" s="35">
        <v>9</v>
      </c>
      <c r="B331" s="134" t="s">
        <v>34</v>
      </c>
      <c r="C331" s="134" t="s">
        <v>33</v>
      </c>
      <c r="D331" s="36">
        <v>5.5254629629629626E-2</v>
      </c>
      <c r="E331" s="37">
        <v>1131.5542521994134</v>
      </c>
      <c r="F331" s="4">
        <f>+E331</f>
        <v>1131.5542521994134</v>
      </c>
      <c r="G331" s="2"/>
    </row>
    <row r="332" spans="1:16" s="5" customFormat="1" x14ac:dyDescent="0.25">
      <c r="A332" s="35">
        <v>10</v>
      </c>
      <c r="B332" s="133" t="s">
        <v>235</v>
      </c>
      <c r="C332" s="133" t="s">
        <v>409</v>
      </c>
      <c r="D332" s="21">
        <v>0.1097337962962963</v>
      </c>
      <c r="E332" s="22">
        <v>1130.4029110853285</v>
      </c>
      <c r="F332" s="131">
        <v>1130.4029110853285</v>
      </c>
      <c r="G332" s="3">
        <v>1066</v>
      </c>
    </row>
    <row r="333" spans="1:16" s="5" customFormat="1" x14ac:dyDescent="0.25">
      <c r="A333" s="35">
        <v>11</v>
      </c>
      <c r="B333" s="133" t="s">
        <v>330</v>
      </c>
      <c r="C333" s="133" t="s">
        <v>487</v>
      </c>
      <c r="D333" s="21">
        <v>6.5775462962962966E-2</v>
      </c>
      <c r="E333" s="22">
        <v>1127.7793418968854</v>
      </c>
      <c r="F333" s="131">
        <v>1127.7793418968854</v>
      </c>
      <c r="G333" s="3">
        <v>1010</v>
      </c>
    </row>
    <row r="334" spans="1:16" s="5" customFormat="1" x14ac:dyDescent="0.25">
      <c r="A334" s="35">
        <v>12</v>
      </c>
      <c r="B334" s="134" t="s">
        <v>35</v>
      </c>
      <c r="C334" s="134" t="s">
        <v>33</v>
      </c>
      <c r="D334" s="36">
        <v>5.545138888888889E-2</v>
      </c>
      <c r="E334" s="37">
        <v>1127.5391358797744</v>
      </c>
      <c r="F334" s="4">
        <f>+E334</f>
        <v>1127.5391358797744</v>
      </c>
      <c r="G334" s="2"/>
    </row>
    <row r="335" spans="1:16" s="5" customFormat="1" x14ac:dyDescent="0.25">
      <c r="A335" s="35">
        <v>13</v>
      </c>
      <c r="B335" s="133" t="s">
        <v>37</v>
      </c>
      <c r="C335" s="133" t="s">
        <v>487</v>
      </c>
      <c r="D335" s="21">
        <v>6.5949074074074077E-2</v>
      </c>
      <c r="E335" s="22">
        <v>1124.8104598104599</v>
      </c>
      <c r="F335" s="131">
        <v>1124.8104598104599</v>
      </c>
      <c r="G335" s="3">
        <v>985</v>
      </c>
    </row>
    <row r="336" spans="1:16" s="5" customFormat="1" x14ac:dyDescent="0.25">
      <c r="A336" s="35">
        <v>14</v>
      </c>
      <c r="B336" s="133" t="s">
        <v>111</v>
      </c>
      <c r="C336" s="133" t="s">
        <v>101</v>
      </c>
      <c r="D336" s="21">
        <v>3.0138888888888885E-2</v>
      </c>
      <c r="E336" s="22">
        <v>1124.2626728110599</v>
      </c>
      <c r="F336" s="4">
        <v>1124</v>
      </c>
      <c r="G336" s="3"/>
    </row>
    <row r="337" spans="1:12" s="5" customFormat="1" x14ac:dyDescent="0.25">
      <c r="A337" s="35">
        <v>15</v>
      </c>
      <c r="B337" s="133" t="s">
        <v>23</v>
      </c>
      <c r="C337" s="133" t="s">
        <v>101</v>
      </c>
      <c r="D337" s="21">
        <v>3.0451388888888889E-2</v>
      </c>
      <c r="E337" s="22">
        <v>1112.7251995438996</v>
      </c>
      <c r="F337" s="4">
        <v>1113</v>
      </c>
      <c r="G337" s="3"/>
    </row>
    <row r="338" spans="1:12" s="5" customFormat="1" x14ac:dyDescent="0.25">
      <c r="A338" s="35">
        <v>16</v>
      </c>
      <c r="B338" s="133" t="s">
        <v>328</v>
      </c>
      <c r="C338" s="134" t="s">
        <v>173</v>
      </c>
      <c r="D338" s="21">
        <v>6.3819444444444443E-2</v>
      </c>
      <c r="E338" s="22">
        <v>1112.2687704026116</v>
      </c>
      <c r="F338" s="131">
        <v>1112.2687704026116</v>
      </c>
      <c r="G338" s="3"/>
    </row>
    <row r="339" spans="1:12" s="5" customFormat="1" x14ac:dyDescent="0.25">
      <c r="A339" s="35">
        <v>17</v>
      </c>
      <c r="B339" s="134" t="s">
        <v>38</v>
      </c>
      <c r="C339" s="134" t="s">
        <v>39</v>
      </c>
      <c r="D339" s="21">
        <v>3.1643518518518522E-2</v>
      </c>
      <c r="E339" s="37">
        <v>1108.2662765179223</v>
      </c>
      <c r="F339" s="4">
        <f>+E339</f>
        <v>1108.2662765179223</v>
      </c>
      <c r="G339" s="2"/>
    </row>
    <row r="340" spans="1:12" s="5" customFormat="1" x14ac:dyDescent="0.25">
      <c r="A340" s="35">
        <v>18</v>
      </c>
      <c r="B340" s="130" t="s">
        <v>86</v>
      </c>
      <c r="C340" s="136" t="s">
        <v>309</v>
      </c>
      <c r="D340" s="44">
        <v>0.11446759259259259</v>
      </c>
      <c r="E340" s="22">
        <v>1105.3104145601617</v>
      </c>
      <c r="F340" s="131">
        <v>1105.3104145601617</v>
      </c>
      <c r="G340" s="2">
        <v>1064</v>
      </c>
    </row>
    <row r="341" spans="1:12" s="5" customFormat="1" x14ac:dyDescent="0.25">
      <c r="A341" s="35">
        <v>19</v>
      </c>
      <c r="B341" s="133" t="s">
        <v>490</v>
      </c>
      <c r="C341" s="133" t="s">
        <v>487</v>
      </c>
      <c r="D341" s="21">
        <v>6.7118055555555556E-2</v>
      </c>
      <c r="E341" s="22">
        <v>1105.2198654940507</v>
      </c>
      <c r="F341" s="131">
        <v>1105.2198654940507</v>
      </c>
      <c r="G341" s="3"/>
    </row>
    <row r="342" spans="1:12" s="5" customFormat="1" x14ac:dyDescent="0.25">
      <c r="A342" s="35">
        <v>20</v>
      </c>
      <c r="B342" s="133" t="s">
        <v>327</v>
      </c>
      <c r="C342" s="133" t="s">
        <v>409</v>
      </c>
      <c r="D342" s="21">
        <v>0.11909722222222223</v>
      </c>
      <c r="E342" s="22">
        <v>1041.5306122448978</v>
      </c>
      <c r="F342" s="131">
        <v>1104</v>
      </c>
      <c r="G342" s="3">
        <v>1042</v>
      </c>
    </row>
    <row r="343" spans="1:12" s="5" customFormat="1" x14ac:dyDescent="0.25">
      <c r="A343" s="35">
        <v>21</v>
      </c>
      <c r="B343" s="133" t="s">
        <v>82</v>
      </c>
      <c r="C343" s="134" t="s">
        <v>80</v>
      </c>
      <c r="D343" s="44">
        <v>3.3090277777777781E-2</v>
      </c>
      <c r="E343" s="22">
        <v>1103.420776495278</v>
      </c>
      <c r="F343" s="4">
        <v>1103.420776495278</v>
      </c>
      <c r="G343" s="2"/>
    </row>
    <row r="344" spans="1:12" s="5" customFormat="1" x14ac:dyDescent="0.25">
      <c r="A344" s="35">
        <v>22</v>
      </c>
      <c r="B344" s="130" t="s">
        <v>40</v>
      </c>
      <c r="C344" s="133" t="s">
        <v>487</v>
      </c>
      <c r="D344" s="21">
        <v>7.1388888888888891E-2</v>
      </c>
      <c r="E344" s="22">
        <v>1039.1001945525293</v>
      </c>
      <c r="F344" s="131">
        <v>1102</v>
      </c>
      <c r="G344" s="3">
        <v>1039</v>
      </c>
    </row>
    <row r="345" spans="1:12" s="5" customFormat="1" x14ac:dyDescent="0.25">
      <c r="A345" s="35">
        <v>23</v>
      </c>
      <c r="B345" s="133" t="s">
        <v>294</v>
      </c>
      <c r="C345" s="136" t="s">
        <v>309</v>
      </c>
      <c r="D345" s="44">
        <v>0.11481481481481481</v>
      </c>
      <c r="E345" s="22">
        <v>1101.9677419354837</v>
      </c>
      <c r="F345" s="131">
        <v>1101.9677419354837</v>
      </c>
      <c r="G345" s="133"/>
    </row>
    <row r="346" spans="1:12" s="5" customFormat="1" x14ac:dyDescent="0.25">
      <c r="A346" s="35">
        <v>24</v>
      </c>
      <c r="B346" s="133" t="s">
        <v>295</v>
      </c>
      <c r="C346" s="136" t="s">
        <v>309</v>
      </c>
      <c r="D346" s="44">
        <v>0.11501157407407407</v>
      </c>
      <c r="E346" s="22">
        <v>1100.0825198752138</v>
      </c>
      <c r="F346" s="131">
        <v>1100.0825198752138</v>
      </c>
      <c r="G346" s="133"/>
      <c r="L346" s="129"/>
    </row>
    <row r="347" spans="1:12" s="5" customFormat="1" x14ac:dyDescent="0.25">
      <c r="A347" s="35">
        <v>25</v>
      </c>
      <c r="B347" s="133" t="s">
        <v>127</v>
      </c>
      <c r="C347" s="133" t="s">
        <v>487</v>
      </c>
      <c r="D347" s="21">
        <v>6.8240740740740741E-2</v>
      </c>
      <c r="E347" s="22">
        <v>1087.0369742198102</v>
      </c>
      <c r="F347" s="131">
        <v>1087.0369742198102</v>
      </c>
      <c r="G347" s="3">
        <v>1025</v>
      </c>
      <c r="L347" s="129"/>
    </row>
    <row r="348" spans="1:12" s="5" customFormat="1" x14ac:dyDescent="0.25">
      <c r="A348" s="35">
        <v>26</v>
      </c>
      <c r="B348" s="133" t="s">
        <v>112</v>
      </c>
      <c r="C348" s="133" t="s">
        <v>487</v>
      </c>
      <c r="D348" s="21">
        <v>6.8263888888888888E-2</v>
      </c>
      <c r="E348" s="22">
        <v>1086.6683621566633</v>
      </c>
      <c r="F348" s="131">
        <v>1086.6683621566633</v>
      </c>
      <c r="G348" s="3">
        <v>1070</v>
      </c>
      <c r="L348" s="129"/>
    </row>
    <row r="349" spans="1:12" s="5" customFormat="1" x14ac:dyDescent="0.25">
      <c r="A349" s="35">
        <v>27</v>
      </c>
      <c r="B349" s="133" t="s">
        <v>234</v>
      </c>
      <c r="C349" s="133" t="s">
        <v>409</v>
      </c>
      <c r="D349" s="21">
        <v>0.1162962962962963</v>
      </c>
      <c r="E349" s="22">
        <v>1066.6152468152866</v>
      </c>
      <c r="F349" s="131">
        <v>1086</v>
      </c>
      <c r="G349" s="3">
        <v>1067</v>
      </c>
      <c r="L349" s="129"/>
    </row>
    <row r="350" spans="1:12" s="5" customFormat="1" x14ac:dyDescent="0.25">
      <c r="A350" s="35">
        <v>28</v>
      </c>
      <c r="B350" s="133" t="s">
        <v>413</v>
      </c>
      <c r="C350" s="133" t="s">
        <v>409</v>
      </c>
      <c r="D350" s="21">
        <v>0.12501157407407407</v>
      </c>
      <c r="E350" s="22">
        <v>992.25534672715492</v>
      </c>
      <c r="F350" s="131">
        <v>1085</v>
      </c>
      <c r="G350" s="3">
        <v>992</v>
      </c>
      <c r="L350" s="129"/>
    </row>
    <row r="351" spans="1:12" s="5" customFormat="1" x14ac:dyDescent="0.25">
      <c r="A351" s="35">
        <v>29</v>
      </c>
      <c r="B351" s="133" t="s">
        <v>249</v>
      </c>
      <c r="C351" s="133" t="s">
        <v>248</v>
      </c>
      <c r="D351" s="21">
        <v>3.2233796296296295E-2</v>
      </c>
      <c r="E351" s="22">
        <v>1077.8886894075404</v>
      </c>
      <c r="F351" s="131">
        <v>1077.8886894075404</v>
      </c>
      <c r="G351" s="3"/>
      <c r="L351" s="129"/>
    </row>
    <row r="352" spans="1:12" s="5" customFormat="1" x14ac:dyDescent="0.25">
      <c r="A352" s="35">
        <v>30</v>
      </c>
      <c r="B352" s="133" t="s">
        <v>84</v>
      </c>
      <c r="C352" s="133" t="s">
        <v>85</v>
      </c>
      <c r="D352" s="21">
        <v>0.11853009259259258</v>
      </c>
      <c r="E352" s="22">
        <v>1070.3651987110634</v>
      </c>
      <c r="F352" s="4">
        <v>1070.3651987110634</v>
      </c>
      <c r="G352" s="3"/>
      <c r="L352" s="129"/>
    </row>
    <row r="353" spans="1:12" s="5" customFormat="1" x14ac:dyDescent="0.25">
      <c r="A353" s="35">
        <v>31</v>
      </c>
      <c r="B353" s="133" t="s">
        <v>103</v>
      </c>
      <c r="C353" s="136" t="s">
        <v>309</v>
      </c>
      <c r="D353" s="44">
        <v>0.11833333333333333</v>
      </c>
      <c r="E353" s="22">
        <v>1069.2018779342723</v>
      </c>
      <c r="F353" s="131">
        <v>1069.2018779342723</v>
      </c>
      <c r="G353" s="133"/>
      <c r="L353" s="129"/>
    </row>
    <row r="354" spans="1:12" s="5" customFormat="1" x14ac:dyDescent="0.25">
      <c r="A354" s="35">
        <v>32</v>
      </c>
      <c r="B354" s="133" t="s">
        <v>140</v>
      </c>
      <c r="C354" s="133" t="s">
        <v>248</v>
      </c>
      <c r="D354" s="21">
        <v>3.2499999999999994E-2</v>
      </c>
      <c r="E354" s="22">
        <v>1069.0598290598291</v>
      </c>
      <c r="F354" s="131">
        <v>1069.0598290598291</v>
      </c>
      <c r="G354" s="3">
        <v>996</v>
      </c>
      <c r="L354" s="129"/>
    </row>
    <row r="355" spans="1:12" s="5" customFormat="1" x14ac:dyDescent="0.25">
      <c r="A355" s="35">
        <v>33</v>
      </c>
      <c r="B355" s="133" t="s">
        <v>491</v>
      </c>
      <c r="C355" s="133" t="s">
        <v>487</v>
      </c>
      <c r="D355" s="21">
        <v>6.9560185185185183E-2</v>
      </c>
      <c r="E355" s="22">
        <v>1066.4176372712147</v>
      </c>
      <c r="F355" s="131">
        <v>1066.4176372712147</v>
      </c>
      <c r="G355" s="3"/>
      <c r="L355" s="129"/>
    </row>
    <row r="356" spans="1:12" s="5" customFormat="1" x14ac:dyDescent="0.25">
      <c r="A356" s="35">
        <v>34</v>
      </c>
      <c r="B356" s="133" t="s">
        <v>113</v>
      </c>
      <c r="C356" s="133" t="s">
        <v>101</v>
      </c>
      <c r="D356" s="21">
        <v>3.1828703703703706E-2</v>
      </c>
      <c r="E356" s="22">
        <v>1064.5745454545452</v>
      </c>
      <c r="F356" s="4">
        <v>1065</v>
      </c>
      <c r="G356" s="3"/>
      <c r="L356" s="129"/>
    </row>
    <row r="357" spans="1:12" s="5" customFormat="1" x14ac:dyDescent="0.25">
      <c r="A357" s="35">
        <v>35</v>
      </c>
      <c r="B357" s="133" t="s">
        <v>410</v>
      </c>
      <c r="C357" s="133" t="s">
        <v>409</v>
      </c>
      <c r="D357" s="21">
        <v>0.11663194444444445</v>
      </c>
      <c r="E357" s="22">
        <v>1063.5456981244417</v>
      </c>
      <c r="F357" s="131">
        <v>1063.5456981244417</v>
      </c>
      <c r="G357" s="3"/>
      <c r="L357" s="129"/>
    </row>
    <row r="358" spans="1:12" s="5" customFormat="1" x14ac:dyDescent="0.25">
      <c r="A358" s="35">
        <v>36</v>
      </c>
      <c r="B358" s="133" t="s">
        <v>90</v>
      </c>
      <c r="C358" s="136" t="s">
        <v>309</v>
      </c>
      <c r="D358" s="44">
        <v>0.11917824074074074</v>
      </c>
      <c r="E358" s="22">
        <v>1061.6218316014372</v>
      </c>
      <c r="F358" s="131">
        <v>1061.6218316014372</v>
      </c>
      <c r="G358" s="2">
        <v>1014</v>
      </c>
      <c r="L358" s="129"/>
    </row>
    <row r="359" spans="1:12" s="5" customFormat="1" x14ac:dyDescent="0.25">
      <c r="A359" s="35">
        <v>37</v>
      </c>
      <c r="B359" s="133" t="s">
        <v>114</v>
      </c>
      <c r="C359" s="136" t="s">
        <v>309</v>
      </c>
      <c r="D359" s="44">
        <v>0.12900462962962964</v>
      </c>
      <c r="E359" s="22">
        <v>980.75722232190913</v>
      </c>
      <c r="F359" s="131">
        <v>1061.0999999999999</v>
      </c>
      <c r="G359" s="2">
        <v>981</v>
      </c>
      <c r="L359" s="129"/>
    </row>
    <row r="360" spans="1:12" s="5" customFormat="1" x14ac:dyDescent="0.25">
      <c r="A360" s="35">
        <v>38</v>
      </c>
      <c r="B360" s="133" t="s">
        <v>320</v>
      </c>
      <c r="C360" s="134" t="s">
        <v>326</v>
      </c>
      <c r="D360" s="21">
        <v>3.802083333333333E-2</v>
      </c>
      <c r="E360" s="22">
        <v>1060.3835616438357</v>
      </c>
      <c r="F360" s="131">
        <v>1060.3835616438357</v>
      </c>
      <c r="G360" s="3"/>
      <c r="L360" s="129"/>
    </row>
    <row r="361" spans="1:12" s="5" customFormat="1" x14ac:dyDescent="0.25">
      <c r="A361" s="35">
        <v>39</v>
      </c>
      <c r="B361" s="133" t="s">
        <v>115</v>
      </c>
      <c r="C361" s="133" t="s">
        <v>487</v>
      </c>
      <c r="D361" s="21">
        <v>7.0439814814814816E-2</v>
      </c>
      <c r="E361" s="22">
        <v>1053.100558659218</v>
      </c>
      <c r="F361" s="131">
        <v>1060</v>
      </c>
      <c r="G361" s="3">
        <v>1053</v>
      </c>
      <c r="L361" s="129"/>
    </row>
    <row r="362" spans="1:12" s="5" customFormat="1" x14ac:dyDescent="0.25">
      <c r="A362" s="35">
        <v>40</v>
      </c>
      <c r="B362" s="133" t="s">
        <v>116</v>
      </c>
      <c r="C362" s="133" t="s">
        <v>101</v>
      </c>
      <c r="D362" s="21">
        <v>3.1990740740740743E-2</v>
      </c>
      <c r="E362" s="22">
        <v>1059.1823444283646</v>
      </c>
      <c r="F362" s="4">
        <v>1059</v>
      </c>
      <c r="G362" s="3"/>
      <c r="L362" s="129"/>
    </row>
    <row r="363" spans="1:12" s="5" customFormat="1" x14ac:dyDescent="0.25">
      <c r="A363" s="35">
        <v>41</v>
      </c>
      <c r="B363" s="133" t="s">
        <v>321</v>
      </c>
      <c r="C363" s="134" t="s">
        <v>326</v>
      </c>
      <c r="D363" s="21">
        <v>3.8113425925925926E-2</v>
      </c>
      <c r="E363" s="22">
        <v>1057.80747039174</v>
      </c>
      <c r="F363" s="131">
        <v>1057.80747039174</v>
      </c>
      <c r="G363" s="3"/>
      <c r="L363" s="129"/>
    </row>
    <row r="364" spans="1:12" s="5" customFormat="1" x14ac:dyDescent="0.25">
      <c r="A364" s="35">
        <v>42</v>
      </c>
      <c r="B364" s="134" t="s">
        <v>236</v>
      </c>
      <c r="C364" s="134" t="s">
        <v>232</v>
      </c>
      <c r="D364" s="21">
        <v>0.11392361111111111</v>
      </c>
      <c r="E364" s="22">
        <v>1057.7167428629482</v>
      </c>
      <c r="F364" s="4">
        <v>1057.7167428629482</v>
      </c>
      <c r="G364" s="3"/>
      <c r="L364" s="129"/>
    </row>
    <row r="365" spans="1:12" s="5" customFormat="1" x14ac:dyDescent="0.25">
      <c r="A365" s="35">
        <v>43</v>
      </c>
      <c r="B365" s="133" t="s">
        <v>88</v>
      </c>
      <c r="C365" s="133" t="s">
        <v>409</v>
      </c>
      <c r="D365" s="21">
        <v>0.11729166666666667</v>
      </c>
      <c r="E365" s="22">
        <v>1057.5636471284784</v>
      </c>
      <c r="F365" s="131">
        <v>1057.5636471284784</v>
      </c>
      <c r="G365" s="3">
        <v>1019</v>
      </c>
      <c r="L365" s="129"/>
    </row>
    <row r="366" spans="1:12" s="5" customFormat="1" x14ac:dyDescent="0.25">
      <c r="A366" s="35">
        <v>44</v>
      </c>
      <c r="B366" s="133" t="s">
        <v>117</v>
      </c>
      <c r="C366" s="133" t="s">
        <v>101</v>
      </c>
      <c r="D366" s="21">
        <v>3.2060185185185185E-2</v>
      </c>
      <c r="E366" s="22">
        <v>1056.8880866425991</v>
      </c>
      <c r="F366" s="4">
        <v>1056.8880866425991</v>
      </c>
      <c r="G366" s="3"/>
      <c r="L366" s="129"/>
    </row>
    <row r="367" spans="1:12" s="5" customFormat="1" x14ac:dyDescent="0.25">
      <c r="A367" s="35">
        <v>45</v>
      </c>
      <c r="B367" s="133" t="s">
        <v>118</v>
      </c>
      <c r="C367" s="133" t="s">
        <v>101</v>
      </c>
      <c r="D367" s="21">
        <v>3.2106481481481479E-2</v>
      </c>
      <c r="E367" s="22">
        <v>1055.3640951694304</v>
      </c>
      <c r="F367" s="4">
        <v>1055.3640951694304</v>
      </c>
      <c r="G367" s="3"/>
      <c r="L367" s="129"/>
    </row>
    <row r="368" spans="1:12" s="5" customFormat="1" x14ac:dyDescent="0.25">
      <c r="A368" s="35">
        <v>46</v>
      </c>
      <c r="B368" s="133" t="s">
        <v>322</v>
      </c>
      <c r="C368" s="134" t="s">
        <v>326</v>
      </c>
      <c r="D368" s="21">
        <v>3.8206018518518521E-2</v>
      </c>
      <c r="E368" s="22">
        <v>1055.2438654953044</v>
      </c>
      <c r="F368" s="131">
        <v>1055.2438654953044</v>
      </c>
      <c r="G368" s="3"/>
      <c r="L368" s="129"/>
    </row>
    <row r="369" spans="1:12" s="5" customFormat="1" x14ac:dyDescent="0.25">
      <c r="A369" s="35">
        <v>47</v>
      </c>
      <c r="B369" s="133" t="s">
        <v>429</v>
      </c>
      <c r="C369" s="133" t="s">
        <v>428</v>
      </c>
      <c r="D369" s="21">
        <v>0.104375</v>
      </c>
      <c r="E369" s="22">
        <v>1046.5335994677312</v>
      </c>
      <c r="F369" s="131">
        <v>1053</v>
      </c>
      <c r="G369" s="3">
        <v>987</v>
      </c>
      <c r="L369" s="129"/>
    </row>
    <row r="370" spans="1:12" s="5" customFormat="1" x14ac:dyDescent="0.25">
      <c r="A370" s="35">
        <v>48</v>
      </c>
      <c r="B370" s="133" t="s">
        <v>411</v>
      </c>
      <c r="C370" s="133" t="s">
        <v>409</v>
      </c>
      <c r="D370" s="21">
        <v>0.11782407407407407</v>
      </c>
      <c r="E370" s="22">
        <v>1052.7848722986248</v>
      </c>
      <c r="F370" s="131">
        <v>1052.7848722986248</v>
      </c>
      <c r="G370" s="3"/>
      <c r="L370" s="129"/>
    </row>
    <row r="371" spans="1:12" s="5" customFormat="1" x14ac:dyDescent="0.25">
      <c r="A371" s="35">
        <v>49</v>
      </c>
      <c r="B371" s="133" t="s">
        <v>323</v>
      </c>
      <c r="C371" s="134" t="s">
        <v>326</v>
      </c>
      <c r="D371" s="21">
        <v>3.8310185185185183E-2</v>
      </c>
      <c r="E371" s="22">
        <v>1052.3746223564954</v>
      </c>
      <c r="F371" s="131">
        <v>1052.3746223564954</v>
      </c>
      <c r="G371" s="3"/>
      <c r="L371" s="129"/>
    </row>
    <row r="372" spans="1:12" s="5" customFormat="1" x14ac:dyDescent="0.25">
      <c r="A372" s="35">
        <v>50</v>
      </c>
      <c r="B372" s="133" t="s">
        <v>119</v>
      </c>
      <c r="C372" s="133" t="s">
        <v>101</v>
      </c>
      <c r="D372" s="21">
        <v>3.229166666666667E-2</v>
      </c>
      <c r="E372" s="22">
        <v>1049.311827956989</v>
      </c>
      <c r="F372" s="4">
        <v>1049.311827956989</v>
      </c>
      <c r="G372" s="3"/>
      <c r="L372" s="129"/>
    </row>
    <row r="373" spans="1:12" s="5" customFormat="1" x14ac:dyDescent="0.25">
      <c r="A373" s="35">
        <v>51</v>
      </c>
      <c r="B373" s="133" t="s">
        <v>120</v>
      </c>
      <c r="C373" s="133" t="s">
        <v>101</v>
      </c>
      <c r="D373" s="21">
        <v>3.2326388888888884E-2</v>
      </c>
      <c r="E373" s="22">
        <v>1048.184747583244</v>
      </c>
      <c r="F373" s="4">
        <v>1048.184747583244</v>
      </c>
      <c r="G373" s="3"/>
      <c r="L373" s="129"/>
    </row>
    <row r="374" spans="1:12" s="5" customFormat="1" x14ac:dyDescent="0.25">
      <c r="A374" s="35">
        <v>52</v>
      </c>
      <c r="B374" s="133" t="s">
        <v>121</v>
      </c>
      <c r="C374" s="133" t="s">
        <v>101</v>
      </c>
      <c r="D374" s="21">
        <v>3.2349537037037038E-2</v>
      </c>
      <c r="E374" s="22">
        <v>1047.4347048300535</v>
      </c>
      <c r="F374" s="4">
        <v>1047</v>
      </c>
      <c r="G374" s="3"/>
      <c r="L374" s="129"/>
    </row>
    <row r="375" spans="1:12" s="5" customFormat="1" x14ac:dyDescent="0.25">
      <c r="A375" s="35">
        <v>53</v>
      </c>
      <c r="B375" s="133" t="s">
        <v>92</v>
      </c>
      <c r="C375" s="133" t="s">
        <v>487</v>
      </c>
      <c r="D375" s="21">
        <v>7.0879629629629626E-2</v>
      </c>
      <c r="E375" s="22">
        <v>1046.5659699542784</v>
      </c>
      <c r="F375" s="131">
        <v>1046.5659699542784</v>
      </c>
      <c r="G375" s="3">
        <v>1006</v>
      </c>
      <c r="L375" s="129"/>
    </row>
    <row r="376" spans="1:12" s="126" customFormat="1" x14ac:dyDescent="0.25">
      <c r="A376" s="35">
        <v>54</v>
      </c>
      <c r="B376" s="133" t="s">
        <v>299</v>
      </c>
      <c r="C376" s="136" t="s">
        <v>309</v>
      </c>
      <c r="D376" s="44">
        <v>0.12656249999999999</v>
      </c>
      <c r="E376" s="22">
        <v>999.68175582990398</v>
      </c>
      <c r="F376" s="131">
        <v>1043.78</v>
      </c>
      <c r="G376" s="2">
        <v>1000</v>
      </c>
      <c r="L376" s="129"/>
    </row>
    <row r="377" spans="1:12" s="126" customFormat="1" x14ac:dyDescent="0.25">
      <c r="A377" s="35">
        <v>55</v>
      </c>
      <c r="B377" s="133" t="s">
        <v>492</v>
      </c>
      <c r="C377" s="133" t="s">
        <v>487</v>
      </c>
      <c r="D377" s="21">
        <v>7.1111111111111111E-2</v>
      </c>
      <c r="E377" s="22">
        <v>1043.1591796875</v>
      </c>
      <c r="F377" s="131">
        <v>1043.1591796875</v>
      </c>
      <c r="G377" s="3"/>
      <c r="L377" s="129"/>
    </row>
    <row r="378" spans="1:12" s="126" customFormat="1" x14ac:dyDescent="0.25">
      <c r="A378" s="35">
        <v>56</v>
      </c>
      <c r="B378" s="133" t="s">
        <v>395</v>
      </c>
      <c r="C378" s="134" t="s">
        <v>396</v>
      </c>
      <c r="D378" s="21">
        <v>7.7638888888888882E-2</v>
      </c>
      <c r="E378" s="22">
        <v>1041.7352415026835</v>
      </c>
      <c r="F378" s="131">
        <v>1041.7352415026835</v>
      </c>
      <c r="G378" s="3"/>
      <c r="L378" s="129"/>
    </row>
    <row r="379" spans="1:12" s="126" customFormat="1" x14ac:dyDescent="0.25">
      <c r="A379" s="35">
        <v>57</v>
      </c>
      <c r="B379" s="133" t="s">
        <v>250</v>
      </c>
      <c r="C379" s="133" t="s">
        <v>248</v>
      </c>
      <c r="D379" s="21">
        <v>3.3368055555555554E-2</v>
      </c>
      <c r="E379" s="22">
        <v>1041.2486992715919</v>
      </c>
      <c r="F379" s="131">
        <v>1041.2486992715919</v>
      </c>
      <c r="G379" s="3"/>
      <c r="L379" s="129"/>
    </row>
    <row r="380" spans="1:12" s="126" customFormat="1" x14ac:dyDescent="0.25">
      <c r="A380" s="35">
        <v>58</v>
      </c>
      <c r="B380" s="133" t="s">
        <v>493</v>
      </c>
      <c r="C380" s="133" t="s">
        <v>487</v>
      </c>
      <c r="D380" s="21">
        <v>7.1504629629629626E-2</v>
      </c>
      <c r="E380" s="22">
        <v>1037.4182583360312</v>
      </c>
      <c r="F380" s="131">
        <v>1037.4182583360312</v>
      </c>
      <c r="G380" s="3"/>
      <c r="L380" s="129"/>
    </row>
    <row r="381" spans="1:12" s="126" customFormat="1" x14ac:dyDescent="0.25">
      <c r="A381" s="35">
        <v>59</v>
      </c>
      <c r="B381" s="133" t="s">
        <v>225</v>
      </c>
      <c r="C381" s="136" t="s">
        <v>309</v>
      </c>
      <c r="D381" s="44">
        <v>0.12200231481481481</v>
      </c>
      <c r="E381" s="22">
        <v>1037.0477184327863</v>
      </c>
      <c r="F381" s="131">
        <v>1037.0477184327863</v>
      </c>
      <c r="G381" s="133"/>
      <c r="L381" s="129"/>
    </row>
    <row r="382" spans="1:12" s="126" customFormat="1" x14ac:dyDescent="0.25">
      <c r="A382" s="35">
        <v>60</v>
      </c>
      <c r="B382" s="133" t="s">
        <v>87</v>
      </c>
      <c r="C382" s="134" t="s">
        <v>173</v>
      </c>
      <c r="D382" s="21">
        <v>6.8495370370370359E-2</v>
      </c>
      <c r="E382" s="22">
        <v>1036.3382899628255</v>
      </c>
      <c r="F382" s="131">
        <v>1036.3382899628255</v>
      </c>
      <c r="G382" s="3">
        <v>1024</v>
      </c>
      <c r="L382" s="129"/>
    </row>
    <row r="383" spans="1:12" s="126" customFormat="1" x14ac:dyDescent="0.25">
      <c r="A383" s="35">
        <v>61</v>
      </c>
      <c r="B383" s="133" t="s">
        <v>122</v>
      </c>
      <c r="C383" s="133" t="s">
        <v>101</v>
      </c>
      <c r="D383" s="21">
        <v>3.2743055555555553E-2</v>
      </c>
      <c r="E383" s="22">
        <v>1034.8462354188759</v>
      </c>
      <c r="F383" s="4">
        <v>1034.8462354188759</v>
      </c>
      <c r="G383" s="3"/>
      <c r="L383" s="129"/>
    </row>
    <row r="384" spans="1:12" s="126" customFormat="1" x14ac:dyDescent="0.25">
      <c r="A384" s="35">
        <v>62</v>
      </c>
      <c r="B384" s="133" t="s">
        <v>494</v>
      </c>
      <c r="C384" s="133" t="s">
        <v>487</v>
      </c>
      <c r="D384" s="21">
        <v>7.1782407407407406E-2</v>
      </c>
      <c r="E384" s="22">
        <v>1033.4037407287972</v>
      </c>
      <c r="F384" s="131">
        <v>1033.4037407287972</v>
      </c>
      <c r="G384" s="3"/>
      <c r="L384" s="129"/>
    </row>
    <row r="385" spans="1:12" s="126" customFormat="1" x14ac:dyDescent="0.25">
      <c r="A385" s="35">
        <v>63</v>
      </c>
      <c r="B385" s="133" t="s">
        <v>123</v>
      </c>
      <c r="C385" s="133" t="s">
        <v>101</v>
      </c>
      <c r="D385" s="21">
        <v>3.2858796296296296E-2</v>
      </c>
      <c r="E385" s="22">
        <v>1031.2011271574497</v>
      </c>
      <c r="F385" s="4">
        <v>1031.2011271574497</v>
      </c>
      <c r="G385" s="3"/>
      <c r="L385" s="129"/>
    </row>
    <row r="386" spans="1:12" s="129" customFormat="1" x14ac:dyDescent="0.25">
      <c r="A386" s="35">
        <v>64</v>
      </c>
      <c r="B386" s="133" t="s">
        <v>124</v>
      </c>
      <c r="C386" s="133" t="s">
        <v>101</v>
      </c>
      <c r="D386" s="21">
        <v>3.2881944444444443E-2</v>
      </c>
      <c r="E386" s="22">
        <v>1030.4751847940865</v>
      </c>
      <c r="F386" s="4">
        <v>1030.4751847940865</v>
      </c>
      <c r="G386" s="3"/>
    </row>
    <row r="387" spans="1:12" s="129" customFormat="1" x14ac:dyDescent="0.25">
      <c r="A387" s="35">
        <v>65</v>
      </c>
      <c r="B387" s="133" t="s">
        <v>125</v>
      </c>
      <c r="C387" s="133" t="s">
        <v>101</v>
      </c>
      <c r="D387" s="21">
        <v>3.2893518518518523E-2</v>
      </c>
      <c r="E387" s="22">
        <v>1030.1125967628427</v>
      </c>
      <c r="F387" s="4">
        <v>1030.1125967628427</v>
      </c>
      <c r="G387" s="3"/>
    </row>
    <row r="388" spans="1:12" s="129" customFormat="1" x14ac:dyDescent="0.25">
      <c r="A388" s="35">
        <v>66</v>
      </c>
      <c r="B388" s="133" t="s">
        <v>273</v>
      </c>
      <c r="C388" s="133" t="s">
        <v>409</v>
      </c>
      <c r="D388" s="21">
        <v>0.12048611111111111</v>
      </c>
      <c r="E388" s="22">
        <v>1029.5244956772333</v>
      </c>
      <c r="F388" s="131">
        <v>1029.5244956772333</v>
      </c>
      <c r="G388" s="3"/>
    </row>
    <row r="389" spans="1:12" s="129" customFormat="1" x14ac:dyDescent="0.25">
      <c r="A389" s="35">
        <v>67</v>
      </c>
      <c r="B389" s="133" t="s">
        <v>126</v>
      </c>
      <c r="C389" s="133" t="s">
        <v>101</v>
      </c>
      <c r="D389" s="21">
        <v>3.2951388888888891E-2</v>
      </c>
      <c r="E389" s="22">
        <v>1028.3034773445731</v>
      </c>
      <c r="F389" s="4">
        <v>1028.3034773445731</v>
      </c>
      <c r="G389" s="3"/>
    </row>
    <row r="390" spans="1:12" s="129" customFormat="1" x14ac:dyDescent="0.25">
      <c r="A390" s="35">
        <v>68</v>
      </c>
      <c r="B390" s="133" t="s">
        <v>251</v>
      </c>
      <c r="C390" s="133" t="s">
        <v>248</v>
      </c>
      <c r="D390" s="21">
        <v>3.380787037037037E-2</v>
      </c>
      <c r="E390" s="22">
        <v>1027.7028414926394</v>
      </c>
      <c r="F390" s="131">
        <v>1027.7028414926394</v>
      </c>
      <c r="G390" s="3"/>
    </row>
    <row r="391" spans="1:12" s="129" customFormat="1" x14ac:dyDescent="0.25">
      <c r="A391" s="35">
        <v>69</v>
      </c>
      <c r="B391" s="133" t="s">
        <v>534</v>
      </c>
      <c r="C391" s="133" t="s">
        <v>532</v>
      </c>
      <c r="D391" s="21">
        <v>0.10812500000000001</v>
      </c>
      <c r="E391" s="22">
        <v>1026.5317919075142</v>
      </c>
      <c r="F391" s="131">
        <v>1026.5317919075142</v>
      </c>
      <c r="G391" s="3"/>
    </row>
    <row r="392" spans="1:12" s="129" customFormat="1" x14ac:dyDescent="0.25">
      <c r="A392" s="35">
        <v>70</v>
      </c>
      <c r="B392" s="133" t="s">
        <v>252</v>
      </c>
      <c r="C392" s="133" t="s">
        <v>248</v>
      </c>
      <c r="D392" s="21">
        <v>3.3912037037037039E-2</v>
      </c>
      <c r="E392" s="22">
        <v>1024.546075085324</v>
      </c>
      <c r="F392" s="131">
        <v>1024.546075085324</v>
      </c>
      <c r="G392" s="3"/>
    </row>
    <row r="393" spans="1:12" s="129" customFormat="1" x14ac:dyDescent="0.25">
      <c r="A393" s="35">
        <v>71</v>
      </c>
      <c r="B393" s="133" t="s">
        <v>128</v>
      </c>
      <c r="C393" s="133" t="s">
        <v>101</v>
      </c>
      <c r="D393" s="21">
        <v>3.30787037037037E-2</v>
      </c>
      <c r="E393" s="22">
        <v>1024.3456962911127</v>
      </c>
      <c r="F393" s="4">
        <v>1024.3456962911127</v>
      </c>
      <c r="G393" s="3"/>
    </row>
    <row r="394" spans="1:12" s="129" customFormat="1" x14ac:dyDescent="0.25">
      <c r="A394" s="35">
        <v>72</v>
      </c>
      <c r="B394" s="133" t="s">
        <v>129</v>
      </c>
      <c r="C394" s="133" t="s">
        <v>101</v>
      </c>
      <c r="D394" s="21">
        <v>3.3090277777777781E-2</v>
      </c>
      <c r="E394" s="22">
        <v>1023.9874081846798</v>
      </c>
      <c r="F394" s="4">
        <v>1023.9874081846798</v>
      </c>
      <c r="G394" s="3"/>
    </row>
    <row r="395" spans="1:12" s="129" customFormat="1" x14ac:dyDescent="0.25">
      <c r="A395" s="35">
        <v>73</v>
      </c>
      <c r="B395" s="133" t="s">
        <v>296</v>
      </c>
      <c r="C395" s="136" t="s">
        <v>309</v>
      </c>
      <c r="D395" s="44">
        <v>0.12357638888888889</v>
      </c>
      <c r="E395" s="22">
        <v>1023.8381567856138</v>
      </c>
      <c r="F395" s="131">
        <v>1023.8381567856138</v>
      </c>
      <c r="G395" s="133"/>
    </row>
    <row r="396" spans="1:12" s="129" customFormat="1" x14ac:dyDescent="0.25">
      <c r="A396" s="35">
        <v>74</v>
      </c>
      <c r="B396" s="133" t="s">
        <v>297</v>
      </c>
      <c r="C396" s="136" t="s">
        <v>309</v>
      </c>
      <c r="D396" s="44">
        <v>0.12369212962962962</v>
      </c>
      <c r="E396" s="22">
        <v>1022.8801347431458</v>
      </c>
      <c r="F396" s="131">
        <v>1022.8801347431458</v>
      </c>
      <c r="G396" s="133"/>
    </row>
    <row r="397" spans="1:12" s="129" customFormat="1" x14ac:dyDescent="0.25">
      <c r="A397" s="35">
        <v>75</v>
      </c>
      <c r="B397" s="133" t="s">
        <v>287</v>
      </c>
      <c r="C397" s="133" t="s">
        <v>409</v>
      </c>
      <c r="D397" s="21">
        <v>0.12130787037037037</v>
      </c>
      <c r="E397" s="22">
        <v>1022.5503291670642</v>
      </c>
      <c r="F397" s="131">
        <v>1022.5503291670642</v>
      </c>
      <c r="G397" s="3"/>
    </row>
    <row r="398" spans="1:12" s="129" customFormat="1" x14ac:dyDescent="0.25">
      <c r="A398" s="35">
        <v>76</v>
      </c>
      <c r="B398" s="133" t="s">
        <v>324</v>
      </c>
      <c r="C398" s="134" t="s">
        <v>326</v>
      </c>
      <c r="D398" s="21">
        <v>3.9432870370370368E-2</v>
      </c>
      <c r="E398" s="22">
        <v>1022.4126797769298</v>
      </c>
      <c r="F398" s="131">
        <v>1022.4126797769298</v>
      </c>
      <c r="G398" s="3">
        <v>1016</v>
      </c>
    </row>
    <row r="399" spans="1:12" s="129" customFormat="1" x14ac:dyDescent="0.25">
      <c r="A399" s="35">
        <v>77</v>
      </c>
      <c r="B399" s="134" t="s">
        <v>237</v>
      </c>
      <c r="C399" s="134" t="s">
        <v>232</v>
      </c>
      <c r="D399" s="21">
        <v>0.11799768518518518</v>
      </c>
      <c r="E399" s="22">
        <v>1021.1972437469348</v>
      </c>
      <c r="F399" s="4">
        <v>1021.1972437469348</v>
      </c>
      <c r="G399" s="3">
        <v>972</v>
      </c>
    </row>
    <row r="400" spans="1:12" s="129" customFormat="1" x14ac:dyDescent="0.25">
      <c r="A400" s="35">
        <v>78</v>
      </c>
      <c r="B400" s="133" t="s">
        <v>130</v>
      </c>
      <c r="C400" s="133" t="s">
        <v>101</v>
      </c>
      <c r="D400" s="21">
        <v>3.3194444444444443E-2</v>
      </c>
      <c r="E400" s="22">
        <v>1020.7740585774058</v>
      </c>
      <c r="F400" s="4">
        <v>1020.7740585774058</v>
      </c>
      <c r="G400" s="3"/>
    </row>
    <row r="401" spans="1:7" s="129" customFormat="1" x14ac:dyDescent="0.25">
      <c r="A401" s="35">
        <v>79</v>
      </c>
      <c r="B401" s="133" t="s">
        <v>131</v>
      </c>
      <c r="C401" s="133" t="s">
        <v>101</v>
      </c>
      <c r="D401" s="21">
        <v>3.3206018518518517E-2</v>
      </c>
      <c r="E401" s="22">
        <v>1020.4182642035552</v>
      </c>
      <c r="F401" s="4">
        <v>1020.4182642035552</v>
      </c>
      <c r="G401" s="3"/>
    </row>
    <row r="402" spans="1:7" s="129" customFormat="1" x14ac:dyDescent="0.25">
      <c r="A402" s="35">
        <v>80</v>
      </c>
      <c r="B402" s="133" t="s">
        <v>132</v>
      </c>
      <c r="C402" s="133" t="s">
        <v>101</v>
      </c>
      <c r="D402" s="21">
        <v>3.3229166666666664E-2</v>
      </c>
      <c r="E402" s="22">
        <v>1019.7074190177639</v>
      </c>
      <c r="F402" s="4">
        <v>1019.7074190177639</v>
      </c>
      <c r="G402" s="3"/>
    </row>
    <row r="403" spans="1:7" s="129" customFormat="1" x14ac:dyDescent="0.25">
      <c r="A403" s="35">
        <v>81</v>
      </c>
      <c r="B403" s="133" t="s">
        <v>133</v>
      </c>
      <c r="C403" s="133" t="s">
        <v>101</v>
      </c>
      <c r="D403" s="21">
        <v>3.3298611111111112E-2</v>
      </c>
      <c r="E403" s="22">
        <v>1017.5808133472366</v>
      </c>
      <c r="F403" s="4">
        <v>1017.5808133472366</v>
      </c>
      <c r="G403" s="3"/>
    </row>
    <row r="404" spans="1:7" s="129" customFormat="1" x14ac:dyDescent="0.25">
      <c r="A404" s="35">
        <v>82</v>
      </c>
      <c r="B404" s="133" t="s">
        <v>134</v>
      </c>
      <c r="C404" s="133" t="s">
        <v>101</v>
      </c>
      <c r="D404" s="21">
        <v>3.3333333333333333E-2</v>
      </c>
      <c r="E404" s="22">
        <v>1016.5208333333333</v>
      </c>
      <c r="F404" s="4">
        <v>1016.5208333333333</v>
      </c>
      <c r="G404" s="3"/>
    </row>
    <row r="405" spans="1:7" s="129" customFormat="1" x14ac:dyDescent="0.25">
      <c r="A405" s="35">
        <v>83</v>
      </c>
      <c r="B405" s="133" t="s">
        <v>7</v>
      </c>
      <c r="C405" s="133" t="s">
        <v>101</v>
      </c>
      <c r="D405" s="21">
        <v>3.3344907407407406E-2</v>
      </c>
      <c r="E405" s="22">
        <v>1016.1679972231863</v>
      </c>
      <c r="F405" s="4">
        <v>1016.1679972231863</v>
      </c>
      <c r="G405" s="3"/>
    </row>
    <row r="406" spans="1:7" s="129" customFormat="1" x14ac:dyDescent="0.25">
      <c r="A406" s="35">
        <v>84</v>
      </c>
      <c r="B406" s="133" t="s">
        <v>228</v>
      </c>
      <c r="C406" s="133" t="s">
        <v>532</v>
      </c>
      <c r="D406" s="21">
        <v>0.10925925925925926</v>
      </c>
      <c r="E406" s="22">
        <v>1015.8749999999998</v>
      </c>
      <c r="F406" s="131">
        <v>1015.8749999999998</v>
      </c>
      <c r="G406" s="3"/>
    </row>
    <row r="407" spans="1:7" s="129" customFormat="1" x14ac:dyDescent="0.25">
      <c r="A407" s="35">
        <v>85</v>
      </c>
      <c r="B407" s="133" t="s">
        <v>49</v>
      </c>
      <c r="C407" s="133" t="s">
        <v>532</v>
      </c>
      <c r="D407" s="21">
        <v>0.109375</v>
      </c>
      <c r="E407" s="22">
        <v>1014.7999999999998</v>
      </c>
      <c r="F407" s="131">
        <v>1014.7999999999998</v>
      </c>
      <c r="G407" s="3"/>
    </row>
    <row r="408" spans="1:7" s="129" customFormat="1" x14ac:dyDescent="0.25">
      <c r="A408" s="35">
        <v>86</v>
      </c>
      <c r="B408" s="133" t="s">
        <v>298</v>
      </c>
      <c r="C408" s="136" t="s">
        <v>309</v>
      </c>
      <c r="D408" s="44">
        <v>0.12474537037037037</v>
      </c>
      <c r="E408" s="22">
        <v>1014.2438300241231</v>
      </c>
      <c r="F408" s="131">
        <v>1014.2438300241231</v>
      </c>
      <c r="G408" s="133"/>
    </row>
    <row r="409" spans="1:7" s="129" customFormat="1" x14ac:dyDescent="0.25">
      <c r="A409" s="35">
        <v>87</v>
      </c>
      <c r="B409" s="133" t="s">
        <v>14</v>
      </c>
      <c r="C409" s="134" t="s">
        <v>396</v>
      </c>
      <c r="D409" s="21">
        <v>8.1307870370370364E-2</v>
      </c>
      <c r="E409" s="22">
        <v>994.7274021352315</v>
      </c>
      <c r="F409" s="131">
        <v>1014</v>
      </c>
      <c r="G409" s="3">
        <v>995</v>
      </c>
    </row>
    <row r="410" spans="1:7" s="129" customFormat="1" x14ac:dyDescent="0.25">
      <c r="A410" s="35">
        <v>88</v>
      </c>
      <c r="B410" s="133" t="s">
        <v>253</v>
      </c>
      <c r="C410" s="133" t="s">
        <v>248</v>
      </c>
      <c r="D410" s="21">
        <v>3.4374999999999996E-2</v>
      </c>
      <c r="E410" s="22">
        <v>1010.7474747474747</v>
      </c>
      <c r="F410" s="131">
        <v>1010.7474747474747</v>
      </c>
      <c r="G410" s="3"/>
    </row>
    <row r="411" spans="1:7" s="129" customFormat="1" x14ac:dyDescent="0.25">
      <c r="A411" s="35">
        <v>89</v>
      </c>
      <c r="B411" s="133" t="s">
        <v>412</v>
      </c>
      <c r="C411" s="133" t="s">
        <v>409</v>
      </c>
      <c r="D411" s="21">
        <v>0.12300925925925926</v>
      </c>
      <c r="E411" s="22">
        <v>1008.4070380127963</v>
      </c>
      <c r="F411" s="131">
        <v>1008.4070380127963</v>
      </c>
      <c r="G411" s="3"/>
    </row>
    <row r="412" spans="1:7" s="129" customFormat="1" x14ac:dyDescent="0.25">
      <c r="A412" s="35">
        <v>90</v>
      </c>
      <c r="B412" s="133" t="s">
        <v>135</v>
      </c>
      <c r="C412" s="133" t="s">
        <v>101</v>
      </c>
      <c r="D412" s="21">
        <v>3.3622685185185179E-2</v>
      </c>
      <c r="E412" s="22">
        <v>1007.7728055077454</v>
      </c>
      <c r="F412" s="4">
        <v>1007.7728055077454</v>
      </c>
      <c r="G412" s="3"/>
    </row>
    <row r="413" spans="1:7" s="129" customFormat="1" x14ac:dyDescent="0.25">
      <c r="A413" s="35">
        <v>91</v>
      </c>
      <c r="B413" s="133" t="s">
        <v>254</v>
      </c>
      <c r="C413" s="133" t="s">
        <v>248</v>
      </c>
      <c r="D413" s="21">
        <v>3.4479166666666665E-2</v>
      </c>
      <c r="E413" s="22">
        <v>1007.6938569989928</v>
      </c>
      <c r="F413" s="131">
        <v>1007.6938569989928</v>
      </c>
      <c r="G413" s="3"/>
    </row>
    <row r="414" spans="1:7" s="129" customFormat="1" x14ac:dyDescent="0.25">
      <c r="A414" s="35">
        <v>92</v>
      </c>
      <c r="B414" s="133" t="s">
        <v>255</v>
      </c>
      <c r="C414" s="133" t="s">
        <v>248</v>
      </c>
      <c r="D414" s="21">
        <v>3.4525462962962966E-2</v>
      </c>
      <c r="E414" s="22">
        <v>1006.3426081126381</v>
      </c>
      <c r="F414" s="131">
        <v>1006.3426081126381</v>
      </c>
      <c r="G414" s="3"/>
    </row>
    <row r="415" spans="1:7" s="129" customFormat="1" x14ac:dyDescent="0.25">
      <c r="A415" s="35">
        <v>93</v>
      </c>
      <c r="B415" s="134" t="s">
        <v>238</v>
      </c>
      <c r="C415" s="134" t="s">
        <v>232</v>
      </c>
      <c r="D415" s="21">
        <v>0.12003472222222222</v>
      </c>
      <c r="E415" s="22">
        <v>1003.8671198534374</v>
      </c>
      <c r="F415" s="4">
        <v>1003.8671198534374</v>
      </c>
      <c r="G415" s="3"/>
    </row>
    <row r="416" spans="1:7" s="129" customFormat="1" x14ac:dyDescent="0.25">
      <c r="A416" s="35">
        <v>94</v>
      </c>
      <c r="B416" s="133" t="s">
        <v>136</v>
      </c>
      <c r="C416" s="133" t="s">
        <v>101</v>
      </c>
      <c r="D416" s="21">
        <v>3.3761574074074076E-2</v>
      </c>
      <c r="E416" s="22">
        <v>1003.6270140555364</v>
      </c>
      <c r="F416" s="4">
        <v>1003.6270140555364</v>
      </c>
      <c r="G416" s="3"/>
    </row>
    <row r="417" spans="1:15" s="129" customFormat="1" x14ac:dyDescent="0.25">
      <c r="A417" s="35">
        <v>95</v>
      </c>
      <c r="B417" s="133" t="s">
        <v>331</v>
      </c>
      <c r="C417" s="134" t="s">
        <v>173</v>
      </c>
      <c r="D417" s="21">
        <v>7.0729166666666662E-2</v>
      </c>
      <c r="E417" s="22">
        <v>1003.6082474226805</v>
      </c>
      <c r="F417" s="131">
        <v>1003.6082474226805</v>
      </c>
      <c r="G417" s="3"/>
    </row>
    <row r="418" spans="1:15" s="129" customFormat="1" x14ac:dyDescent="0.25">
      <c r="A418" s="35">
        <v>96</v>
      </c>
      <c r="B418" s="133" t="s">
        <v>137</v>
      </c>
      <c r="C418" s="133" t="s">
        <v>101</v>
      </c>
      <c r="D418" s="21">
        <v>3.380787037037037E-2</v>
      </c>
      <c r="E418" s="22">
        <v>1002.2526532009584</v>
      </c>
      <c r="F418" s="4">
        <v>1002.2526532009584</v>
      </c>
      <c r="G418" s="3"/>
    </row>
    <row r="419" spans="1:15" s="129" customFormat="1" x14ac:dyDescent="0.25">
      <c r="A419" s="35">
        <v>97</v>
      </c>
      <c r="B419" s="133" t="s">
        <v>325</v>
      </c>
      <c r="C419" s="134" t="s">
        <v>326</v>
      </c>
      <c r="D419" s="21">
        <v>4.0231481481481479E-2</v>
      </c>
      <c r="E419" s="22">
        <v>1002.1173762945914</v>
      </c>
      <c r="F419" s="131">
        <v>1002.1173762945914</v>
      </c>
      <c r="G419" s="3"/>
    </row>
    <row r="420" spans="1:15" s="129" customFormat="1" x14ac:dyDescent="0.25">
      <c r="A420" s="35">
        <v>98</v>
      </c>
      <c r="B420" s="133" t="s">
        <v>138</v>
      </c>
      <c r="C420" s="133" t="s">
        <v>101</v>
      </c>
      <c r="D420" s="21">
        <v>3.3831018518518517E-2</v>
      </c>
      <c r="E420" s="22">
        <v>1001.5668833390351</v>
      </c>
      <c r="F420" s="4">
        <v>1002</v>
      </c>
      <c r="G420" s="3"/>
    </row>
    <row r="421" spans="1:15" s="129" customFormat="1" x14ac:dyDescent="0.25">
      <c r="A421" s="35">
        <v>99</v>
      </c>
      <c r="B421" s="133" t="s">
        <v>139</v>
      </c>
      <c r="C421" s="133" t="s">
        <v>101</v>
      </c>
      <c r="D421" s="21">
        <v>3.3888888888888885E-2</v>
      </c>
      <c r="E421" s="22">
        <v>999.85655737704917</v>
      </c>
      <c r="F421" s="4">
        <v>999.85655737704917</v>
      </c>
      <c r="G421" s="3"/>
    </row>
    <row r="422" spans="1:15" s="129" customFormat="1" x14ac:dyDescent="0.25">
      <c r="A422" s="35">
        <v>100</v>
      </c>
      <c r="B422" s="7" t="s">
        <v>300</v>
      </c>
      <c r="C422" s="151" t="s">
        <v>309</v>
      </c>
      <c r="D422" s="166">
        <v>0.12819444444444444</v>
      </c>
      <c r="E422" s="38">
        <v>986.95557963163594</v>
      </c>
      <c r="F422" s="41">
        <v>998.49</v>
      </c>
      <c r="G422" s="52">
        <v>987</v>
      </c>
    </row>
    <row r="423" spans="1:15" s="5" customFormat="1" x14ac:dyDescent="0.25">
      <c r="L423" s="129"/>
    </row>
    <row r="424" spans="1:15" x14ac:dyDescent="0.25">
      <c r="A424" s="33" t="s">
        <v>537</v>
      </c>
    </row>
    <row r="425" spans="1:15" s="5" customFormat="1" x14ac:dyDescent="0.25">
      <c r="A425" s="34" t="s">
        <v>0</v>
      </c>
      <c r="B425" s="8" t="s">
        <v>1</v>
      </c>
      <c r="C425" s="8" t="s">
        <v>2</v>
      </c>
      <c r="D425" s="8" t="s">
        <v>3</v>
      </c>
      <c r="E425" s="8" t="s">
        <v>4</v>
      </c>
      <c r="F425" s="8" t="s">
        <v>5</v>
      </c>
      <c r="G425" s="8" t="s">
        <v>6</v>
      </c>
      <c r="L425" s="129"/>
    </row>
    <row r="426" spans="1:15" x14ac:dyDescent="0.25">
      <c r="A426" s="35">
        <v>1</v>
      </c>
      <c r="B426" s="133" t="s">
        <v>301</v>
      </c>
      <c r="C426" s="136" t="s">
        <v>309</v>
      </c>
      <c r="D426" s="61">
        <v>0.13320601851851852</v>
      </c>
      <c r="E426" s="148">
        <v>949.82361630028663</v>
      </c>
      <c r="F426" s="131">
        <v>949.82361630028663</v>
      </c>
      <c r="G426" s="131"/>
    </row>
    <row r="427" spans="1:15" x14ac:dyDescent="0.25">
      <c r="A427" s="35">
        <v>2</v>
      </c>
      <c r="B427" s="133" t="s">
        <v>302</v>
      </c>
      <c r="C427" s="136" t="s">
        <v>309</v>
      </c>
      <c r="D427" s="61">
        <v>0.13328703703703704</v>
      </c>
      <c r="E427" s="60">
        <v>949.24626606460572</v>
      </c>
      <c r="F427" s="131">
        <v>949.24626606460572</v>
      </c>
      <c r="G427" s="131"/>
      <c r="J427" s="129"/>
      <c r="K427" s="5"/>
      <c r="L427" s="128"/>
      <c r="M427" s="132"/>
      <c r="N427" s="47"/>
      <c r="O427" s="47"/>
    </row>
    <row r="428" spans="1:15" x14ac:dyDescent="0.25">
      <c r="A428" s="35">
        <v>3</v>
      </c>
      <c r="B428" s="134" t="s">
        <v>41</v>
      </c>
      <c r="C428" s="134" t="s">
        <v>42</v>
      </c>
      <c r="D428" s="61">
        <v>0.12623842592592593</v>
      </c>
      <c r="E428" s="60">
        <v>948.8576143760888</v>
      </c>
      <c r="F428" s="131">
        <f>+E428</f>
        <v>948.8576143760888</v>
      </c>
      <c r="G428" s="2"/>
      <c r="J428" s="129"/>
      <c r="K428" s="5"/>
      <c r="L428" s="128"/>
      <c r="M428" s="132"/>
      <c r="N428" s="135"/>
      <c r="O428" s="135"/>
    </row>
    <row r="429" spans="1:15" x14ac:dyDescent="0.25">
      <c r="A429" s="35">
        <v>4</v>
      </c>
      <c r="B429" s="133" t="s">
        <v>142</v>
      </c>
      <c r="C429" s="133" t="s">
        <v>101</v>
      </c>
      <c r="D429" s="59">
        <v>3.5717592592592592E-2</v>
      </c>
      <c r="E429" s="60">
        <v>948.66493843162664</v>
      </c>
      <c r="F429" s="131">
        <v>948.66493843162664</v>
      </c>
      <c r="G429" s="133"/>
      <c r="J429" s="129"/>
      <c r="K429" s="5"/>
      <c r="L429" s="128"/>
      <c r="M429" s="132"/>
      <c r="N429" s="135"/>
      <c r="O429" s="135"/>
    </row>
    <row r="430" spans="1:15" x14ac:dyDescent="0.25">
      <c r="A430" s="35">
        <v>5</v>
      </c>
      <c r="B430" s="133" t="s">
        <v>159</v>
      </c>
      <c r="C430" s="133" t="s">
        <v>101</v>
      </c>
      <c r="D430" s="59">
        <v>3.7025462962962961E-2</v>
      </c>
      <c r="E430" s="60">
        <v>915.15473585495465</v>
      </c>
      <c r="F430" s="131">
        <v>948</v>
      </c>
      <c r="G430" s="2">
        <v>911</v>
      </c>
      <c r="J430" s="129"/>
      <c r="K430" s="5"/>
      <c r="L430" s="128"/>
      <c r="M430" s="132"/>
      <c r="N430" s="135"/>
      <c r="O430" s="135"/>
    </row>
    <row r="431" spans="1:15" x14ac:dyDescent="0.25">
      <c r="A431" s="35">
        <v>6</v>
      </c>
      <c r="B431" s="133" t="s">
        <v>143</v>
      </c>
      <c r="C431" s="133" t="s">
        <v>101</v>
      </c>
      <c r="D431" s="59">
        <v>3.5752314814814813E-2</v>
      </c>
      <c r="E431" s="60">
        <v>947.74360634509549</v>
      </c>
      <c r="F431" s="131">
        <v>947.74360634509549</v>
      </c>
      <c r="G431" s="133"/>
      <c r="J431" s="129"/>
      <c r="K431" s="5"/>
      <c r="L431" s="128"/>
      <c r="M431" s="132"/>
      <c r="N431" s="135"/>
      <c r="O431" s="135"/>
    </row>
    <row r="432" spans="1:15" x14ac:dyDescent="0.25">
      <c r="A432" s="35">
        <v>7</v>
      </c>
      <c r="B432" s="134" t="s">
        <v>44</v>
      </c>
      <c r="C432" s="134" t="s">
        <v>33</v>
      </c>
      <c r="D432" s="61">
        <v>6.598379629629629E-2</v>
      </c>
      <c r="E432" s="62">
        <v>947.56007717944215</v>
      </c>
      <c r="F432" s="131">
        <f>+E432</f>
        <v>947.56007717944215</v>
      </c>
      <c r="G432" s="2"/>
      <c r="J432" s="129"/>
      <c r="K432" s="5"/>
      <c r="L432" s="128"/>
      <c r="M432" s="132"/>
      <c r="N432" s="135"/>
      <c r="O432" s="135"/>
    </row>
    <row r="433" spans="1:15" x14ac:dyDescent="0.25">
      <c r="A433" s="35">
        <v>8</v>
      </c>
      <c r="B433" s="133" t="s">
        <v>144</v>
      </c>
      <c r="C433" s="133" t="s">
        <v>101</v>
      </c>
      <c r="D433" s="59">
        <v>3.577546296296296E-2</v>
      </c>
      <c r="E433" s="60">
        <v>947.1303785182788</v>
      </c>
      <c r="F433" s="131">
        <v>947.1303785182788</v>
      </c>
      <c r="G433" s="133"/>
      <c r="J433" s="129"/>
      <c r="K433" s="5"/>
      <c r="L433" s="128"/>
      <c r="M433" s="132"/>
      <c r="N433" s="135"/>
      <c r="O433" s="135"/>
    </row>
    <row r="434" spans="1:15" x14ac:dyDescent="0.25">
      <c r="A434" s="35">
        <v>9</v>
      </c>
      <c r="B434" s="133" t="s">
        <v>303</v>
      </c>
      <c r="C434" s="136" t="s">
        <v>309</v>
      </c>
      <c r="D434" s="61">
        <v>0.1336111111111111</v>
      </c>
      <c r="E434" s="60">
        <v>946.94386694386696</v>
      </c>
      <c r="F434" s="131">
        <v>946.94386694386696</v>
      </c>
      <c r="G434" s="131"/>
      <c r="J434" s="129"/>
      <c r="K434" s="5"/>
      <c r="L434" s="128"/>
      <c r="M434" s="132"/>
      <c r="N434" s="135"/>
      <c r="O434" s="135"/>
    </row>
    <row r="435" spans="1:15" x14ac:dyDescent="0.25">
      <c r="A435" s="35">
        <v>10</v>
      </c>
      <c r="B435" s="134" t="s">
        <v>45</v>
      </c>
      <c r="C435" s="134" t="s">
        <v>43</v>
      </c>
      <c r="D435" s="63">
        <v>3.7037037037037042E-2</v>
      </c>
      <c r="E435" s="60">
        <v>946.87499999999989</v>
      </c>
      <c r="F435" s="131">
        <f>+E435</f>
        <v>946.87499999999989</v>
      </c>
      <c r="G435" s="2"/>
      <c r="J435" s="129"/>
      <c r="K435" s="5"/>
      <c r="L435" s="128"/>
      <c r="M435" s="132"/>
      <c r="N435" s="135"/>
      <c r="O435" s="135"/>
    </row>
    <row r="436" spans="1:15" x14ac:dyDescent="0.25">
      <c r="A436" s="35">
        <v>11</v>
      </c>
      <c r="B436" s="133" t="s">
        <v>145</v>
      </c>
      <c r="C436" s="133" t="s">
        <v>101</v>
      </c>
      <c r="D436" s="59">
        <v>3.5787037037037034E-2</v>
      </c>
      <c r="E436" s="60">
        <v>946.82406209573094</v>
      </c>
      <c r="F436" s="131">
        <v>946.82406209573094</v>
      </c>
      <c r="G436" s="133"/>
      <c r="J436" s="129"/>
      <c r="K436" s="5"/>
      <c r="L436" s="128"/>
      <c r="M436" s="132"/>
      <c r="N436" s="135"/>
      <c r="O436" s="135"/>
    </row>
    <row r="437" spans="1:15" x14ac:dyDescent="0.25">
      <c r="A437" s="35">
        <v>12</v>
      </c>
      <c r="B437" s="133" t="s">
        <v>283</v>
      </c>
      <c r="C437" s="133" t="s">
        <v>409</v>
      </c>
      <c r="D437" s="61">
        <v>0.13108796296296296</v>
      </c>
      <c r="E437" s="60">
        <v>946.26081582200243</v>
      </c>
      <c r="F437" s="131">
        <v>946.26081582200243</v>
      </c>
      <c r="G437" s="3"/>
      <c r="J437" s="129"/>
      <c r="K437" s="5"/>
      <c r="L437" s="128"/>
      <c r="M437" s="132"/>
      <c r="N437" s="135"/>
      <c r="O437" s="135"/>
    </row>
    <row r="438" spans="1:15" x14ac:dyDescent="0.25">
      <c r="A438" s="35">
        <v>13</v>
      </c>
      <c r="B438" s="133" t="s">
        <v>257</v>
      </c>
      <c r="C438" s="133" t="s">
        <v>248</v>
      </c>
      <c r="D438" s="61">
        <v>3.6736111111111108E-2</v>
      </c>
      <c r="E438" s="60">
        <v>945.78449905482034</v>
      </c>
      <c r="F438" s="131">
        <v>945.78449905482034</v>
      </c>
      <c r="G438" s="2"/>
      <c r="J438" s="129"/>
      <c r="K438" s="5"/>
      <c r="L438" s="128"/>
      <c r="M438" s="132"/>
      <c r="N438" s="135"/>
      <c r="O438" s="135"/>
    </row>
    <row r="439" spans="1:15" x14ac:dyDescent="0.25">
      <c r="A439" s="35">
        <v>14</v>
      </c>
      <c r="B439" s="133" t="s">
        <v>88</v>
      </c>
      <c r="C439" s="133" t="s">
        <v>85</v>
      </c>
      <c r="D439" s="61">
        <v>0.13415509259259259</v>
      </c>
      <c r="E439" s="60">
        <v>945.70011215598311</v>
      </c>
      <c r="F439" s="131">
        <v>945.70011215598311</v>
      </c>
      <c r="G439" s="2"/>
      <c r="J439" s="129"/>
      <c r="K439" s="5"/>
      <c r="L439" s="128"/>
      <c r="M439" s="132"/>
      <c r="N439" s="135"/>
      <c r="O439" s="135"/>
    </row>
    <row r="440" spans="1:15" x14ac:dyDescent="0.25">
      <c r="A440" s="35">
        <v>15</v>
      </c>
      <c r="B440" s="134" t="s">
        <v>240</v>
      </c>
      <c r="C440" s="134" t="s">
        <v>232</v>
      </c>
      <c r="D440" s="61">
        <v>0.12746527777777777</v>
      </c>
      <c r="E440" s="60">
        <v>945.34694452011252</v>
      </c>
      <c r="F440" s="131">
        <v>945.34694452011252</v>
      </c>
      <c r="G440" s="2"/>
      <c r="J440" s="129"/>
      <c r="K440" s="5"/>
      <c r="L440" s="128"/>
      <c r="M440" s="132"/>
      <c r="N440" s="135"/>
      <c r="O440" s="135"/>
    </row>
    <row r="441" spans="1:15" x14ac:dyDescent="0.25">
      <c r="A441" s="35">
        <v>16</v>
      </c>
      <c r="B441" s="134" t="s">
        <v>46</v>
      </c>
      <c r="C441" s="134" t="s">
        <v>33</v>
      </c>
      <c r="D441" s="61">
        <v>6.6145833333333334E-2</v>
      </c>
      <c r="E441" s="62">
        <v>945.23884514435679</v>
      </c>
      <c r="F441" s="131">
        <f>+E441</f>
        <v>945.23884514435679</v>
      </c>
      <c r="G441" s="2"/>
      <c r="J441" s="129"/>
      <c r="K441" s="5"/>
      <c r="L441" s="128"/>
      <c r="M441" s="132"/>
      <c r="N441" s="135"/>
      <c r="O441" s="135"/>
    </row>
    <row r="442" spans="1:15" x14ac:dyDescent="0.25">
      <c r="A442" s="35">
        <v>17</v>
      </c>
      <c r="B442" s="133" t="s">
        <v>304</v>
      </c>
      <c r="C442" s="136" t="s">
        <v>309</v>
      </c>
      <c r="D442" s="61">
        <v>0.13385416666666666</v>
      </c>
      <c r="E442" s="60">
        <v>945.22438391699086</v>
      </c>
      <c r="F442" s="131">
        <v>945.22438391699086</v>
      </c>
      <c r="G442" s="131"/>
      <c r="J442" s="129"/>
      <c r="K442" s="5"/>
      <c r="L442" s="128"/>
      <c r="M442" s="132"/>
      <c r="N442" s="135"/>
      <c r="O442" s="135"/>
    </row>
    <row r="443" spans="1:15" x14ac:dyDescent="0.25">
      <c r="A443" s="35">
        <v>18</v>
      </c>
      <c r="B443" s="133" t="s">
        <v>258</v>
      </c>
      <c r="C443" s="133" t="s">
        <v>248</v>
      </c>
      <c r="D443" s="61">
        <v>3.6805555555555557E-2</v>
      </c>
      <c r="E443" s="60">
        <v>943.99999999999989</v>
      </c>
      <c r="F443" s="131">
        <v>943.99999999999989</v>
      </c>
      <c r="G443" s="2"/>
      <c r="J443" s="129"/>
      <c r="K443" s="5"/>
      <c r="L443" s="128"/>
      <c r="M443" s="132"/>
      <c r="N443" s="135"/>
      <c r="O443" s="135"/>
    </row>
    <row r="444" spans="1:15" x14ac:dyDescent="0.25">
      <c r="A444" s="35">
        <v>19</v>
      </c>
      <c r="B444" s="134" t="s">
        <v>241</v>
      </c>
      <c r="C444" s="134" t="s">
        <v>232</v>
      </c>
      <c r="D444" s="61">
        <v>0.12767361111111111</v>
      </c>
      <c r="E444" s="60">
        <v>943.80436043876341</v>
      </c>
      <c r="F444" s="131">
        <v>943.80436043876341</v>
      </c>
      <c r="G444" s="2"/>
      <c r="J444" s="129"/>
      <c r="K444" s="5"/>
      <c r="L444" s="128"/>
      <c r="M444" s="132"/>
      <c r="N444" s="135"/>
      <c r="O444" s="135"/>
    </row>
    <row r="445" spans="1:15" x14ac:dyDescent="0.25">
      <c r="A445" s="35">
        <v>20</v>
      </c>
      <c r="B445" s="133" t="s">
        <v>146</v>
      </c>
      <c r="C445" s="133" t="s">
        <v>101</v>
      </c>
      <c r="D445" s="59">
        <v>3.5902777777777777E-2</v>
      </c>
      <c r="E445" s="60">
        <v>943.77176015473879</v>
      </c>
      <c r="F445" s="131">
        <v>943.77176015473879</v>
      </c>
      <c r="G445" s="133"/>
      <c r="J445" s="129"/>
      <c r="K445" s="5"/>
      <c r="L445" s="128"/>
      <c r="M445" s="132"/>
      <c r="N445" s="135"/>
      <c r="O445" s="135"/>
    </row>
    <row r="446" spans="1:15" x14ac:dyDescent="0.25">
      <c r="A446" s="35">
        <v>21</v>
      </c>
      <c r="B446" s="134" t="s">
        <v>47</v>
      </c>
      <c r="C446" s="134" t="s">
        <v>33</v>
      </c>
      <c r="D446" s="61">
        <v>6.6249999999999989E-2</v>
      </c>
      <c r="E446" s="62">
        <v>943.75262054507334</v>
      </c>
      <c r="F446" s="10">
        <f>+E446</f>
        <v>943.75262054507334</v>
      </c>
      <c r="G446" s="2"/>
      <c r="J446" s="129"/>
      <c r="K446" s="5"/>
      <c r="L446" s="128"/>
      <c r="M446" s="132"/>
      <c r="N446" s="135"/>
      <c r="O446" s="135"/>
    </row>
    <row r="447" spans="1:15" x14ac:dyDescent="0.25">
      <c r="A447" s="35">
        <v>22</v>
      </c>
      <c r="B447" s="134" t="s">
        <v>48</v>
      </c>
      <c r="C447" s="134" t="s">
        <v>31</v>
      </c>
      <c r="D447" s="61">
        <v>3.7870370370370367E-2</v>
      </c>
      <c r="E447" s="62">
        <v>943.42298288508562</v>
      </c>
      <c r="F447" s="131">
        <f>+E447</f>
        <v>943.42298288508562</v>
      </c>
      <c r="G447" s="3"/>
      <c r="J447" s="129"/>
      <c r="K447" s="5"/>
      <c r="L447" s="128"/>
      <c r="M447" s="132"/>
      <c r="N447" s="135"/>
      <c r="O447" s="135"/>
    </row>
    <row r="448" spans="1:15" x14ac:dyDescent="0.25">
      <c r="A448" s="35">
        <v>23</v>
      </c>
      <c r="B448" s="133" t="s">
        <v>431</v>
      </c>
      <c r="C448" s="133" t="s">
        <v>428</v>
      </c>
      <c r="D448" s="61">
        <v>0.12025462962962963</v>
      </c>
      <c r="E448" s="60">
        <v>908.33878729547632</v>
      </c>
      <c r="F448" s="131">
        <v>943</v>
      </c>
      <c r="G448" s="2">
        <v>908</v>
      </c>
      <c r="J448" s="5"/>
      <c r="K448" s="5"/>
      <c r="M448" s="5"/>
      <c r="N448" s="5"/>
      <c r="O448" s="5"/>
    </row>
    <row r="449" spans="1:7" x14ac:dyDescent="0.25">
      <c r="A449" s="35">
        <v>24</v>
      </c>
      <c r="B449" s="134" t="s">
        <v>242</v>
      </c>
      <c r="C449" s="134" t="s">
        <v>232</v>
      </c>
      <c r="D449" s="61">
        <v>0.12782407407407406</v>
      </c>
      <c r="E449" s="60">
        <v>942.69339913074975</v>
      </c>
      <c r="F449" s="131">
        <v>942.69339913074975</v>
      </c>
      <c r="G449" s="2"/>
    </row>
    <row r="450" spans="1:7" x14ac:dyDescent="0.25">
      <c r="A450" s="35">
        <v>25</v>
      </c>
      <c r="B450" s="134" t="s">
        <v>49</v>
      </c>
      <c r="C450" s="134" t="s">
        <v>31</v>
      </c>
      <c r="D450" s="61">
        <v>3.7928240740740742E-2</v>
      </c>
      <c r="E450" s="64">
        <v>941.98352151357938</v>
      </c>
      <c r="F450" s="131">
        <f>+E450</f>
        <v>941.98352151357938</v>
      </c>
      <c r="G450" s="3"/>
    </row>
    <row r="451" spans="1:7" x14ac:dyDescent="0.25">
      <c r="A451" s="35">
        <v>26</v>
      </c>
      <c r="B451" s="133" t="s">
        <v>259</v>
      </c>
      <c r="C451" s="133" t="s">
        <v>248</v>
      </c>
      <c r="D451" s="61">
        <v>3.6921296296296292E-2</v>
      </c>
      <c r="E451" s="60">
        <v>941.04075235109713</v>
      </c>
      <c r="F451" s="131">
        <v>941.04075235109713</v>
      </c>
      <c r="G451" s="2"/>
    </row>
    <row r="452" spans="1:7" x14ac:dyDescent="0.25">
      <c r="A452" s="35">
        <v>27</v>
      </c>
      <c r="B452" s="134" t="s">
        <v>50</v>
      </c>
      <c r="C452" s="133" t="s">
        <v>248</v>
      </c>
      <c r="D452" s="61">
        <v>3.7222222222222219E-2</v>
      </c>
      <c r="E452" s="60">
        <v>933.43283582089543</v>
      </c>
      <c r="F452" s="4">
        <v>941</v>
      </c>
      <c r="G452" s="2">
        <v>933</v>
      </c>
    </row>
    <row r="453" spans="1:7" x14ac:dyDescent="0.25">
      <c r="A453" s="35">
        <v>28</v>
      </c>
      <c r="B453" s="134" t="s">
        <v>51</v>
      </c>
      <c r="C453" s="134" t="s">
        <v>33</v>
      </c>
      <c r="D453" s="61">
        <v>6.6446759259259261E-2</v>
      </c>
      <c r="E453" s="62">
        <v>940.95802125065302</v>
      </c>
      <c r="F453" s="131">
        <f>+E453</f>
        <v>940.95802125065302</v>
      </c>
      <c r="G453" s="2"/>
    </row>
    <row r="454" spans="1:7" x14ac:dyDescent="0.25">
      <c r="A454" s="35">
        <v>29</v>
      </c>
      <c r="B454" s="133" t="s">
        <v>305</v>
      </c>
      <c r="C454" s="136" t="s">
        <v>309</v>
      </c>
      <c r="D454" s="61">
        <v>0.13468749999999999</v>
      </c>
      <c r="E454" s="60">
        <v>939.37612786800719</v>
      </c>
      <c r="F454" s="131">
        <v>939.37612786800719</v>
      </c>
      <c r="G454" s="131"/>
    </row>
    <row r="455" spans="1:7" x14ac:dyDescent="0.25">
      <c r="A455" s="35">
        <v>30</v>
      </c>
      <c r="B455" s="133" t="s">
        <v>52</v>
      </c>
      <c r="C455" s="133" t="s">
        <v>101</v>
      </c>
      <c r="D455" s="59">
        <v>3.619212962962963E-2</v>
      </c>
      <c r="E455" s="60">
        <v>936.22641509433947</v>
      </c>
      <c r="F455" s="131">
        <v>939</v>
      </c>
      <c r="G455" s="133">
        <v>936</v>
      </c>
    </row>
    <row r="456" spans="1:7" x14ac:dyDescent="0.25">
      <c r="A456" s="35">
        <v>31</v>
      </c>
      <c r="B456" s="134" t="s">
        <v>243</v>
      </c>
      <c r="C456" s="134" t="s">
        <v>232</v>
      </c>
      <c r="D456" s="61">
        <v>0.12833333333333333</v>
      </c>
      <c r="E456" s="60">
        <v>938.9525523088023</v>
      </c>
      <c r="F456" s="131">
        <v>938.9525523088023</v>
      </c>
      <c r="G456" s="2"/>
    </row>
    <row r="457" spans="1:7" x14ac:dyDescent="0.25">
      <c r="A457" s="35">
        <v>32</v>
      </c>
      <c r="B457" s="136" t="s">
        <v>256</v>
      </c>
      <c r="C457" s="131" t="s">
        <v>268</v>
      </c>
      <c r="D457" s="61">
        <v>6.1944444444444441E-2</v>
      </c>
      <c r="E457" s="60">
        <v>938.57623318385652</v>
      </c>
      <c r="F457" s="131">
        <v>938.57623318385652</v>
      </c>
      <c r="G457" s="134"/>
    </row>
    <row r="458" spans="1:7" x14ac:dyDescent="0.25">
      <c r="A458" s="35">
        <v>33</v>
      </c>
      <c r="B458" s="133" t="s">
        <v>306</v>
      </c>
      <c r="C458" s="136" t="s">
        <v>309</v>
      </c>
      <c r="D458" s="61">
        <v>0.13480324074074074</v>
      </c>
      <c r="E458" s="60">
        <v>938.56958873529663</v>
      </c>
      <c r="F458" s="131">
        <v>938.56958873529663</v>
      </c>
      <c r="G458" s="131"/>
    </row>
    <row r="459" spans="1:7" x14ac:dyDescent="0.25">
      <c r="A459" s="35">
        <v>34</v>
      </c>
      <c r="B459" s="134" t="s">
        <v>244</v>
      </c>
      <c r="C459" s="134" t="s">
        <v>232</v>
      </c>
      <c r="D459" s="61">
        <v>0.12844907407407408</v>
      </c>
      <c r="E459" s="60">
        <v>938.10649666606582</v>
      </c>
      <c r="F459" s="131">
        <v>938.10649666606582</v>
      </c>
      <c r="G459" s="2"/>
    </row>
    <row r="460" spans="1:7" x14ac:dyDescent="0.25">
      <c r="A460" s="35">
        <v>35</v>
      </c>
      <c r="B460" s="133" t="s">
        <v>260</v>
      </c>
      <c r="C460" s="133" t="s">
        <v>248</v>
      </c>
      <c r="D460" s="61">
        <v>3.7048611111111109E-2</v>
      </c>
      <c r="E460" s="60">
        <v>937.80693533270846</v>
      </c>
      <c r="F460" s="131">
        <v>937.80693533270846</v>
      </c>
      <c r="G460" s="2"/>
    </row>
    <row r="461" spans="1:7" x14ac:dyDescent="0.25">
      <c r="A461" s="35">
        <v>36</v>
      </c>
      <c r="B461" s="133" t="s">
        <v>147</v>
      </c>
      <c r="C461" s="133" t="s">
        <v>101</v>
      </c>
      <c r="D461" s="59">
        <v>3.6157407407407409E-2</v>
      </c>
      <c r="E461" s="60">
        <v>937.12548015364905</v>
      </c>
      <c r="F461" s="131">
        <v>937.12548015364905</v>
      </c>
      <c r="G461" s="133"/>
    </row>
    <row r="462" spans="1:7" x14ac:dyDescent="0.25">
      <c r="A462" s="35">
        <v>37</v>
      </c>
      <c r="B462" s="133" t="s">
        <v>89</v>
      </c>
      <c r="C462" s="133" t="s">
        <v>85</v>
      </c>
      <c r="D462" s="61">
        <v>0.13539351851851852</v>
      </c>
      <c r="E462" s="60">
        <v>937.04992306377153</v>
      </c>
      <c r="F462" s="131">
        <v>937.04992306377153</v>
      </c>
      <c r="G462" s="2"/>
    </row>
    <row r="463" spans="1:7" x14ac:dyDescent="0.25">
      <c r="A463" s="35">
        <v>38</v>
      </c>
      <c r="B463" s="133" t="s">
        <v>399</v>
      </c>
      <c r="C463" s="134" t="s">
        <v>396</v>
      </c>
      <c r="D463" s="61">
        <v>8.8171296296296289E-2</v>
      </c>
      <c r="E463" s="60">
        <v>917.29587818325035</v>
      </c>
      <c r="F463" s="131">
        <v>937</v>
      </c>
      <c r="G463" s="2">
        <v>917</v>
      </c>
    </row>
    <row r="464" spans="1:7" x14ac:dyDescent="0.25">
      <c r="A464" s="35">
        <v>39</v>
      </c>
      <c r="B464" s="133" t="s">
        <v>90</v>
      </c>
      <c r="C464" s="133" t="s">
        <v>85</v>
      </c>
      <c r="D464" s="61">
        <v>0.13546296296296298</v>
      </c>
      <c r="E464" s="60">
        <v>936.56954887218035</v>
      </c>
      <c r="F464" s="131">
        <v>936.56954887218035</v>
      </c>
      <c r="G464" s="2"/>
    </row>
    <row r="465" spans="1:7" x14ac:dyDescent="0.25">
      <c r="A465" s="35">
        <v>40</v>
      </c>
      <c r="B465" s="133" t="s">
        <v>148</v>
      </c>
      <c r="C465" s="133" t="s">
        <v>101</v>
      </c>
      <c r="D465" s="59">
        <v>3.6215277777777777E-2</v>
      </c>
      <c r="E465" s="60">
        <v>935.62799616490884</v>
      </c>
      <c r="F465" s="131">
        <v>935.62799616490884</v>
      </c>
      <c r="G465" s="133"/>
    </row>
    <row r="466" spans="1:7" x14ac:dyDescent="0.25">
      <c r="A466" s="35">
        <v>41</v>
      </c>
      <c r="B466" s="133" t="s">
        <v>397</v>
      </c>
      <c r="C466" s="134" t="s">
        <v>396</v>
      </c>
      <c r="D466" s="61">
        <v>8.6458333333333345E-2</v>
      </c>
      <c r="E466" s="60">
        <v>935.46987951807228</v>
      </c>
      <c r="F466" s="131">
        <v>935.46987951807228</v>
      </c>
      <c r="G466" s="2"/>
    </row>
    <row r="467" spans="1:7" x14ac:dyDescent="0.25">
      <c r="A467" s="35">
        <v>42</v>
      </c>
      <c r="B467" s="133" t="s">
        <v>430</v>
      </c>
      <c r="C467" s="133" t="s">
        <v>428</v>
      </c>
      <c r="D467" s="61">
        <v>0.11687499999999999</v>
      </c>
      <c r="E467" s="60">
        <v>934.60487225193106</v>
      </c>
      <c r="F467" s="131">
        <v>934.60487225193106</v>
      </c>
      <c r="G467" s="133"/>
    </row>
    <row r="468" spans="1:7" x14ac:dyDescent="0.25">
      <c r="A468" s="35">
        <v>43</v>
      </c>
      <c r="B468" s="134" t="s">
        <v>53</v>
      </c>
      <c r="C468" s="134" t="s">
        <v>31</v>
      </c>
      <c r="D468" s="61">
        <v>3.8252314814814815E-2</v>
      </c>
      <c r="E468" s="62">
        <v>934.00302571860811</v>
      </c>
      <c r="F468" s="131">
        <f>+E468</f>
        <v>934.00302571860811</v>
      </c>
      <c r="G468" s="3"/>
    </row>
    <row r="469" spans="1:7" x14ac:dyDescent="0.25">
      <c r="A469" s="35">
        <v>44</v>
      </c>
      <c r="B469" s="133" t="s">
        <v>414</v>
      </c>
      <c r="C469" s="133" t="s">
        <v>409</v>
      </c>
      <c r="D469" s="61">
        <v>0.13283564814814816</v>
      </c>
      <c r="E469" s="60">
        <v>933.81110046179299</v>
      </c>
      <c r="F469" s="131">
        <v>933.81110046179299</v>
      </c>
      <c r="G469" s="3"/>
    </row>
    <row r="470" spans="1:7" x14ac:dyDescent="0.25">
      <c r="A470" s="35">
        <v>45</v>
      </c>
      <c r="B470" s="133" t="s">
        <v>66</v>
      </c>
      <c r="C470" s="134" t="s">
        <v>31</v>
      </c>
      <c r="D470" s="61">
        <v>3.9143518518518515E-2</v>
      </c>
      <c r="E470" s="60">
        <v>932.78533412182162</v>
      </c>
      <c r="F470" s="131">
        <v>932.78533412182162</v>
      </c>
      <c r="G470" s="2"/>
    </row>
    <row r="471" spans="1:7" x14ac:dyDescent="0.25">
      <c r="A471" s="35">
        <v>46</v>
      </c>
      <c r="B471" s="133" t="s">
        <v>327</v>
      </c>
      <c r="C471" s="134" t="s">
        <v>326</v>
      </c>
      <c r="D471" s="61">
        <v>4.3240740740740739E-2</v>
      </c>
      <c r="E471" s="60">
        <v>932.37687366167017</v>
      </c>
      <c r="F471" s="131">
        <v>932.37687366167017</v>
      </c>
      <c r="G471" s="2"/>
    </row>
    <row r="472" spans="1:7" x14ac:dyDescent="0.25">
      <c r="A472" s="35">
        <v>47</v>
      </c>
      <c r="B472" s="133" t="s">
        <v>267</v>
      </c>
      <c r="C472" s="133" t="s">
        <v>428</v>
      </c>
      <c r="D472" s="61">
        <v>0.11729166666666667</v>
      </c>
      <c r="E472" s="60">
        <v>931.28478389579629</v>
      </c>
      <c r="F472" s="131">
        <v>931.28478389579629</v>
      </c>
      <c r="G472" s="2">
        <v>913</v>
      </c>
    </row>
    <row r="473" spans="1:7" x14ac:dyDescent="0.25">
      <c r="A473" s="35">
        <v>48</v>
      </c>
      <c r="B473" s="133" t="s">
        <v>149</v>
      </c>
      <c r="C473" s="133" t="s">
        <v>101</v>
      </c>
      <c r="D473" s="59">
        <v>3.6423611111111115E-2</v>
      </c>
      <c r="E473" s="60">
        <v>930.27645376549071</v>
      </c>
      <c r="F473" s="131">
        <v>930.27645376549071</v>
      </c>
      <c r="G473" s="133"/>
    </row>
    <row r="474" spans="1:7" x14ac:dyDescent="0.25">
      <c r="A474" s="35">
        <v>49</v>
      </c>
      <c r="B474" s="134" t="s">
        <v>68</v>
      </c>
      <c r="C474" s="133" t="s">
        <v>248</v>
      </c>
      <c r="D474" s="61">
        <v>3.7349537037037035E-2</v>
      </c>
      <c r="E474" s="60">
        <v>930.25100712736275</v>
      </c>
      <c r="F474" s="4">
        <v>930.25100712736275</v>
      </c>
      <c r="G474" s="2">
        <v>924</v>
      </c>
    </row>
    <row r="475" spans="1:7" x14ac:dyDescent="0.25">
      <c r="A475" s="35">
        <v>50</v>
      </c>
      <c r="B475" s="133" t="s">
        <v>67</v>
      </c>
      <c r="C475" s="134" t="s">
        <v>31</v>
      </c>
      <c r="D475" s="61">
        <v>3.9317129629629625E-2</v>
      </c>
      <c r="E475" s="60">
        <v>928.66647041507224</v>
      </c>
      <c r="F475" s="131">
        <v>928.66647041507224</v>
      </c>
      <c r="G475" s="2"/>
    </row>
    <row r="476" spans="1:7" x14ac:dyDescent="0.25">
      <c r="A476" s="35">
        <v>51</v>
      </c>
      <c r="B476" s="133" t="s">
        <v>307</v>
      </c>
      <c r="C476" s="136" t="s">
        <v>309</v>
      </c>
      <c r="D476" s="61">
        <v>0.13625000000000001</v>
      </c>
      <c r="E476" s="60">
        <v>928.60346585117213</v>
      </c>
      <c r="F476" s="131">
        <v>928.60346585117213</v>
      </c>
      <c r="G476" s="131"/>
    </row>
    <row r="477" spans="1:7" x14ac:dyDescent="0.25">
      <c r="A477" s="35">
        <v>52</v>
      </c>
      <c r="B477" s="134" t="s">
        <v>54</v>
      </c>
      <c r="C477" s="134" t="s">
        <v>31</v>
      </c>
      <c r="D477" s="61">
        <v>3.8495370370370367E-2</v>
      </c>
      <c r="E477" s="64">
        <v>928.10583283223093</v>
      </c>
      <c r="F477" s="131">
        <f>+E477</f>
        <v>928.10583283223093</v>
      </c>
      <c r="G477" s="3"/>
    </row>
    <row r="478" spans="1:7" x14ac:dyDescent="0.25">
      <c r="A478" s="35">
        <v>53</v>
      </c>
      <c r="B478" s="134" t="s">
        <v>261</v>
      </c>
      <c r="C478" s="133" t="s">
        <v>248</v>
      </c>
      <c r="D478" s="61">
        <v>3.7442129629629624E-2</v>
      </c>
      <c r="E478" s="60">
        <v>927.9505409582689</v>
      </c>
      <c r="F478" s="4">
        <v>927.9505409582689</v>
      </c>
      <c r="G478" s="2"/>
    </row>
    <row r="479" spans="1:7" x14ac:dyDescent="0.25">
      <c r="A479" s="35">
        <v>54</v>
      </c>
      <c r="B479" s="133" t="s">
        <v>91</v>
      </c>
      <c r="C479" s="133" t="s">
        <v>85</v>
      </c>
      <c r="D479" s="61">
        <v>0.13690972222222222</v>
      </c>
      <c r="E479" s="60">
        <v>926.67258432665483</v>
      </c>
      <c r="F479" s="131">
        <v>926.67258432665483</v>
      </c>
      <c r="G479" s="2"/>
    </row>
    <row r="480" spans="1:7" s="129" customFormat="1" x14ac:dyDescent="0.25">
      <c r="A480" s="35">
        <v>55</v>
      </c>
      <c r="B480" s="133" t="s">
        <v>150</v>
      </c>
      <c r="C480" s="133" t="s">
        <v>101</v>
      </c>
      <c r="D480" s="59">
        <v>3.6597222222222225E-2</v>
      </c>
      <c r="E480" s="60">
        <v>925.86337760910794</v>
      </c>
      <c r="F480" s="131">
        <v>925.86337760910794</v>
      </c>
      <c r="G480" s="133"/>
    </row>
    <row r="481" spans="1:7" s="129" customFormat="1" x14ac:dyDescent="0.25">
      <c r="A481" s="35">
        <v>56</v>
      </c>
      <c r="B481" s="134" t="s">
        <v>76</v>
      </c>
      <c r="C481" s="134" t="s">
        <v>77</v>
      </c>
      <c r="D481" s="63">
        <v>5.768518518518518E-2</v>
      </c>
      <c r="E481" s="60">
        <v>925.84069020866798</v>
      </c>
      <c r="F481" s="131">
        <v>925.84069020866798</v>
      </c>
      <c r="G481" s="2"/>
    </row>
    <row r="482" spans="1:7" s="129" customFormat="1" x14ac:dyDescent="0.25">
      <c r="A482" s="35">
        <v>57</v>
      </c>
      <c r="B482" s="134" t="s">
        <v>55</v>
      </c>
      <c r="C482" s="134" t="s">
        <v>33</v>
      </c>
      <c r="D482" s="61">
        <v>6.7569444444444446E-2</v>
      </c>
      <c r="E482" s="60">
        <v>925.32374100719403</v>
      </c>
      <c r="F482" s="131">
        <f>+E482</f>
        <v>925.32374100719403</v>
      </c>
      <c r="G482" s="2"/>
    </row>
    <row r="483" spans="1:7" s="129" customFormat="1" x14ac:dyDescent="0.25">
      <c r="A483" s="35">
        <v>58</v>
      </c>
      <c r="B483" s="133" t="s">
        <v>151</v>
      </c>
      <c r="C483" s="133" t="s">
        <v>101</v>
      </c>
      <c r="D483" s="59">
        <v>3.6620370370370373E-2</v>
      </c>
      <c r="E483" s="60">
        <v>925.27812895069519</v>
      </c>
      <c r="F483" s="131">
        <v>925.27812895069519</v>
      </c>
      <c r="G483" s="133"/>
    </row>
    <row r="484" spans="1:7" s="129" customFormat="1" x14ac:dyDescent="0.25">
      <c r="A484" s="35">
        <v>59</v>
      </c>
      <c r="B484" s="134" t="s">
        <v>56</v>
      </c>
      <c r="C484" s="134" t="s">
        <v>31</v>
      </c>
      <c r="D484" s="61">
        <v>3.8634259259259257E-2</v>
      </c>
      <c r="E484" s="64">
        <v>924.76932294787298</v>
      </c>
      <c r="F484" s="131">
        <f>+E484</f>
        <v>924.76932294787298</v>
      </c>
      <c r="G484" s="3"/>
    </row>
    <row r="485" spans="1:7" s="129" customFormat="1" x14ac:dyDescent="0.25">
      <c r="A485" s="35">
        <v>60</v>
      </c>
      <c r="B485" s="133" t="s">
        <v>281</v>
      </c>
      <c r="C485" s="133" t="s">
        <v>409</v>
      </c>
      <c r="D485" s="61">
        <v>0.13416666666666668</v>
      </c>
      <c r="E485" s="60">
        <v>924.54710144927515</v>
      </c>
      <c r="F485" s="131">
        <v>924.54710144927515</v>
      </c>
      <c r="G485" s="3"/>
    </row>
    <row r="486" spans="1:7" s="129" customFormat="1" x14ac:dyDescent="0.25">
      <c r="A486" s="35">
        <v>61</v>
      </c>
      <c r="B486" s="134" t="s">
        <v>57</v>
      </c>
      <c r="C486" s="134" t="s">
        <v>43</v>
      </c>
      <c r="D486" s="63">
        <v>3.7974537037037036E-2</v>
      </c>
      <c r="E486" s="60">
        <v>923.49893325205733</v>
      </c>
      <c r="F486" s="131">
        <f>+E486</f>
        <v>923.49893325205733</v>
      </c>
      <c r="G486" s="2"/>
    </row>
    <row r="487" spans="1:7" s="129" customFormat="1" x14ac:dyDescent="0.25">
      <c r="A487" s="35">
        <v>62</v>
      </c>
      <c r="B487" s="134" t="s">
        <v>265</v>
      </c>
      <c r="C487" s="133" t="s">
        <v>248</v>
      </c>
      <c r="D487" s="61">
        <v>3.78587962962963E-2</v>
      </c>
      <c r="E487" s="60">
        <v>917.73769489452741</v>
      </c>
      <c r="F487" s="4">
        <v>923</v>
      </c>
      <c r="G487" s="2">
        <v>918</v>
      </c>
    </row>
    <row r="488" spans="1:7" s="129" customFormat="1" x14ac:dyDescent="0.25">
      <c r="A488" s="35">
        <v>63</v>
      </c>
      <c r="B488" s="133" t="s">
        <v>152</v>
      </c>
      <c r="C488" s="133" t="s">
        <v>101</v>
      </c>
      <c r="D488" s="59">
        <v>3.6724537037037035E-2</v>
      </c>
      <c r="E488" s="60">
        <v>922.65364008824452</v>
      </c>
      <c r="F488" s="131">
        <v>922.65364008824452</v>
      </c>
      <c r="G488" s="133"/>
    </row>
    <row r="489" spans="1:7" s="129" customFormat="1" x14ac:dyDescent="0.25">
      <c r="A489" s="35">
        <v>64</v>
      </c>
      <c r="B489" s="134" t="s">
        <v>58</v>
      </c>
      <c r="C489" s="134" t="s">
        <v>42</v>
      </c>
      <c r="D489" s="61">
        <v>0.12986111111111112</v>
      </c>
      <c r="E489" s="60">
        <v>922.38770053475935</v>
      </c>
      <c r="F489" s="131">
        <f>+E489</f>
        <v>922.38770053475935</v>
      </c>
      <c r="G489" s="2"/>
    </row>
    <row r="490" spans="1:7" s="129" customFormat="1" x14ac:dyDescent="0.25">
      <c r="A490" s="35">
        <v>65</v>
      </c>
      <c r="B490" s="134" t="s">
        <v>59</v>
      </c>
      <c r="C490" s="134" t="s">
        <v>43</v>
      </c>
      <c r="D490" s="61">
        <v>3.802083333333333E-2</v>
      </c>
      <c r="E490" s="60">
        <v>922.3744292237443</v>
      </c>
      <c r="F490" s="131">
        <f>+E490</f>
        <v>922.3744292237443</v>
      </c>
      <c r="G490" s="2"/>
    </row>
    <row r="491" spans="1:7" s="129" customFormat="1" x14ac:dyDescent="0.25">
      <c r="A491" s="35">
        <v>66</v>
      </c>
      <c r="B491" s="134" t="s">
        <v>262</v>
      </c>
      <c r="C491" s="133" t="s">
        <v>248</v>
      </c>
      <c r="D491" s="61">
        <v>3.7685185185185183E-2</v>
      </c>
      <c r="E491" s="60">
        <v>921.96560196560188</v>
      </c>
      <c r="F491" s="4">
        <v>921.96560196560188</v>
      </c>
      <c r="G491" s="2"/>
    </row>
    <row r="492" spans="1:7" s="129" customFormat="1" x14ac:dyDescent="0.25">
      <c r="A492" s="35">
        <v>67</v>
      </c>
      <c r="B492" s="133" t="s">
        <v>153</v>
      </c>
      <c r="C492" s="133" t="s">
        <v>101</v>
      </c>
      <c r="D492" s="59">
        <v>3.6782407407407409E-2</v>
      </c>
      <c r="E492" s="60">
        <v>921.20201384518555</v>
      </c>
      <c r="F492" s="131">
        <v>921.20201384518555</v>
      </c>
      <c r="G492" s="133"/>
    </row>
    <row r="493" spans="1:7" s="129" customFormat="1" x14ac:dyDescent="0.25">
      <c r="A493" s="35">
        <v>68</v>
      </c>
      <c r="B493" s="133" t="s">
        <v>154</v>
      </c>
      <c r="C493" s="133" t="s">
        <v>101</v>
      </c>
      <c r="D493" s="59">
        <v>3.6793981481481483E-2</v>
      </c>
      <c r="E493" s="60">
        <v>920.91223655237479</v>
      </c>
      <c r="F493" s="131">
        <v>920.91223655237479</v>
      </c>
      <c r="G493" s="133"/>
    </row>
    <row r="494" spans="1:7" s="129" customFormat="1" x14ac:dyDescent="0.25">
      <c r="A494" s="35">
        <v>69</v>
      </c>
      <c r="B494" s="133" t="s">
        <v>155</v>
      </c>
      <c r="C494" s="133" t="s">
        <v>101</v>
      </c>
      <c r="D494" s="59">
        <v>3.6805555555555557E-2</v>
      </c>
      <c r="E494" s="60">
        <v>920.62264150943383</v>
      </c>
      <c r="F494" s="131">
        <v>920.62264150943383</v>
      </c>
      <c r="G494" s="133"/>
    </row>
    <row r="495" spans="1:7" s="129" customFormat="1" x14ac:dyDescent="0.25">
      <c r="A495" s="35">
        <v>70</v>
      </c>
      <c r="B495" s="134" t="s">
        <v>263</v>
      </c>
      <c r="C495" s="133" t="s">
        <v>248</v>
      </c>
      <c r="D495" s="61">
        <v>3.7743055555555557E-2</v>
      </c>
      <c r="E495" s="60">
        <v>920.55197792088302</v>
      </c>
      <c r="F495" s="4">
        <v>920.55197792088302</v>
      </c>
      <c r="G495" s="2"/>
    </row>
    <row r="496" spans="1:7" s="129" customFormat="1" x14ac:dyDescent="0.25">
      <c r="A496" s="35">
        <v>71</v>
      </c>
      <c r="B496" s="134" t="s">
        <v>264</v>
      </c>
      <c r="C496" s="133" t="s">
        <v>248</v>
      </c>
      <c r="D496" s="61">
        <v>3.7743055555555557E-2</v>
      </c>
      <c r="E496" s="60">
        <v>920.55197792088302</v>
      </c>
      <c r="F496" s="4">
        <v>920.55197792088302</v>
      </c>
      <c r="G496" s="2">
        <v>917</v>
      </c>
    </row>
    <row r="497" spans="1:7" s="129" customFormat="1" x14ac:dyDescent="0.25">
      <c r="A497" s="35">
        <v>72</v>
      </c>
      <c r="B497" s="133" t="s">
        <v>69</v>
      </c>
      <c r="C497" s="134" t="s">
        <v>31</v>
      </c>
      <c r="D497" s="61">
        <v>3.9664351851851853E-2</v>
      </c>
      <c r="E497" s="60">
        <v>920.53691275167785</v>
      </c>
      <c r="F497" s="131">
        <v>920.53691275167785</v>
      </c>
      <c r="G497" s="2"/>
    </row>
    <row r="498" spans="1:7" s="129" customFormat="1" x14ac:dyDescent="0.25">
      <c r="A498" s="35">
        <v>73</v>
      </c>
      <c r="B498" s="134" t="s">
        <v>60</v>
      </c>
      <c r="C498" s="134" t="s">
        <v>43</v>
      </c>
      <c r="D498" s="61">
        <v>3.8113425925925926E-2</v>
      </c>
      <c r="E498" s="60">
        <v>920.13361676283023</v>
      </c>
      <c r="F498" s="2">
        <v>920</v>
      </c>
      <c r="G498" s="2">
        <v>913</v>
      </c>
    </row>
    <row r="499" spans="1:7" s="129" customFormat="1" x14ac:dyDescent="0.25">
      <c r="A499" s="35">
        <v>74</v>
      </c>
      <c r="B499" s="133" t="s">
        <v>156</v>
      </c>
      <c r="C499" s="133" t="s">
        <v>101</v>
      </c>
      <c r="D499" s="59">
        <v>3.6851851851851851E-2</v>
      </c>
      <c r="E499" s="60">
        <v>919.46608040200999</v>
      </c>
      <c r="F499" s="131">
        <v>919.46608040200999</v>
      </c>
      <c r="G499" s="133"/>
    </row>
    <row r="500" spans="1:7" x14ac:dyDescent="0.25">
      <c r="A500" s="35">
        <v>75</v>
      </c>
      <c r="B500" s="133" t="s">
        <v>70</v>
      </c>
      <c r="C500" s="134" t="s">
        <v>31</v>
      </c>
      <c r="D500" s="61">
        <v>3.9722222222222221E-2</v>
      </c>
      <c r="E500" s="60">
        <v>919.19580419580427</v>
      </c>
      <c r="F500" s="131">
        <v>919.19580419580427</v>
      </c>
      <c r="G500" s="2"/>
    </row>
    <row r="501" spans="1:7" x14ac:dyDescent="0.25">
      <c r="A501" s="35">
        <v>76</v>
      </c>
      <c r="B501" s="133" t="s">
        <v>71</v>
      </c>
      <c r="C501" s="134" t="s">
        <v>31</v>
      </c>
      <c r="D501" s="61">
        <v>3.9733796296296302E-2</v>
      </c>
      <c r="E501" s="60">
        <v>918.92805126711323</v>
      </c>
      <c r="F501" s="131">
        <v>918.92805126711323</v>
      </c>
      <c r="G501" s="2"/>
    </row>
    <row r="502" spans="1:7" s="129" customFormat="1" x14ac:dyDescent="0.25">
      <c r="A502" s="35">
        <v>77</v>
      </c>
      <c r="B502" s="133" t="s">
        <v>535</v>
      </c>
      <c r="C502" s="133" t="s">
        <v>532</v>
      </c>
      <c r="D502" s="59">
        <v>0.12083333333333333</v>
      </c>
      <c r="E502" s="60">
        <v>918.56896551724117</v>
      </c>
      <c r="F502" s="131">
        <v>918.56896551724117</v>
      </c>
      <c r="G502" s="133"/>
    </row>
    <row r="503" spans="1:7" s="129" customFormat="1" x14ac:dyDescent="0.25">
      <c r="A503" s="35">
        <v>78</v>
      </c>
      <c r="B503" s="133" t="s">
        <v>157</v>
      </c>
      <c r="C503" s="133" t="s">
        <v>101</v>
      </c>
      <c r="D503" s="59">
        <v>3.6898148148148145E-2</v>
      </c>
      <c r="E503" s="60">
        <v>918.31242158092846</v>
      </c>
      <c r="F503" s="131">
        <v>918.31242158092846</v>
      </c>
      <c r="G503" s="133"/>
    </row>
    <row r="504" spans="1:7" s="129" customFormat="1" x14ac:dyDescent="0.25">
      <c r="A504" s="35">
        <v>79</v>
      </c>
      <c r="B504" s="133" t="s">
        <v>92</v>
      </c>
      <c r="C504" s="133" t="s">
        <v>85</v>
      </c>
      <c r="D504" s="61">
        <v>0.13820601851851852</v>
      </c>
      <c r="E504" s="60">
        <v>917.98090612176532</v>
      </c>
      <c r="F504" s="131">
        <v>917.98090612176532</v>
      </c>
      <c r="G504" s="2"/>
    </row>
    <row r="505" spans="1:7" s="129" customFormat="1" x14ac:dyDescent="0.25">
      <c r="A505" s="35">
        <v>80</v>
      </c>
      <c r="B505" s="133" t="s">
        <v>73</v>
      </c>
      <c r="C505" s="134" t="s">
        <v>31</v>
      </c>
      <c r="D505" s="61">
        <v>3.9780092592592589E-2</v>
      </c>
      <c r="E505" s="60">
        <v>917.85859761419863</v>
      </c>
      <c r="F505" s="131">
        <v>917.85859761419863</v>
      </c>
      <c r="G505" s="2"/>
    </row>
    <row r="506" spans="1:7" s="129" customFormat="1" x14ac:dyDescent="0.25">
      <c r="A506" s="35">
        <v>81</v>
      </c>
      <c r="B506" s="133" t="s">
        <v>72</v>
      </c>
      <c r="C506" s="134" t="s">
        <v>31</v>
      </c>
      <c r="D506" s="61">
        <v>3.9780092592592589E-2</v>
      </c>
      <c r="E506" s="60">
        <v>917.85859761419863</v>
      </c>
      <c r="F506" s="131">
        <v>917.85859761419863</v>
      </c>
      <c r="G506" s="2"/>
    </row>
    <row r="507" spans="1:7" s="129" customFormat="1" x14ac:dyDescent="0.25">
      <c r="A507" s="35">
        <v>82</v>
      </c>
      <c r="B507" s="133" t="s">
        <v>74</v>
      </c>
      <c r="C507" s="134" t="s">
        <v>31</v>
      </c>
      <c r="D507" s="61">
        <v>3.9791666666666663E-2</v>
      </c>
      <c r="E507" s="60">
        <v>917.59162303664937</v>
      </c>
      <c r="F507" s="131">
        <v>917.59162303664937</v>
      </c>
      <c r="G507" s="2"/>
    </row>
    <row r="508" spans="1:7" s="129" customFormat="1" x14ac:dyDescent="0.25">
      <c r="A508" s="35">
        <v>83</v>
      </c>
      <c r="B508" s="133" t="s">
        <v>398</v>
      </c>
      <c r="C508" s="134" t="s">
        <v>396</v>
      </c>
      <c r="D508" s="61">
        <v>8.8148148148148142E-2</v>
      </c>
      <c r="E508" s="60">
        <v>917.53676470588255</v>
      </c>
      <c r="F508" s="131">
        <v>917.53676470588255</v>
      </c>
      <c r="G508" s="2"/>
    </row>
    <row r="509" spans="1:7" s="129" customFormat="1" x14ac:dyDescent="0.25">
      <c r="A509" s="35">
        <v>84</v>
      </c>
      <c r="B509" s="133" t="s">
        <v>158</v>
      </c>
      <c r="C509" s="133" t="s">
        <v>101</v>
      </c>
      <c r="D509" s="59">
        <v>3.6944444444444446E-2</v>
      </c>
      <c r="E509" s="60">
        <v>917.16165413533815</v>
      </c>
      <c r="F509" s="131">
        <v>917.16165413533815</v>
      </c>
      <c r="G509" s="133"/>
    </row>
    <row r="510" spans="1:7" s="129" customFormat="1" x14ac:dyDescent="0.25">
      <c r="A510" s="35">
        <v>85</v>
      </c>
      <c r="B510" s="133" t="s">
        <v>141</v>
      </c>
      <c r="C510" s="136" t="s">
        <v>309</v>
      </c>
      <c r="D510" s="61">
        <v>0.13800925925925925</v>
      </c>
      <c r="E510" s="60">
        <v>916.76618584367657</v>
      </c>
      <c r="F510" s="131">
        <v>916.76618584367657</v>
      </c>
      <c r="G510" s="131"/>
    </row>
    <row r="511" spans="1:7" s="129" customFormat="1" x14ac:dyDescent="0.25">
      <c r="A511" s="35">
        <v>86</v>
      </c>
      <c r="B511" s="134" t="s">
        <v>61</v>
      </c>
      <c r="C511" s="134" t="s">
        <v>33</v>
      </c>
      <c r="D511" s="61">
        <v>6.8206018518518527E-2</v>
      </c>
      <c r="E511" s="60">
        <v>916.68759545223122</v>
      </c>
      <c r="F511" s="131">
        <f>+E511</f>
        <v>916.68759545223122</v>
      </c>
      <c r="G511" s="2"/>
    </row>
    <row r="512" spans="1:7" s="129" customFormat="1" x14ac:dyDescent="0.25">
      <c r="A512" s="35">
        <v>87</v>
      </c>
      <c r="B512" s="133" t="s">
        <v>308</v>
      </c>
      <c r="C512" s="136" t="s">
        <v>309</v>
      </c>
      <c r="D512" s="61">
        <v>0.1380787037037037</v>
      </c>
      <c r="E512" s="60">
        <v>916.30511316010052</v>
      </c>
      <c r="F512" s="131">
        <v>916.30511316010052</v>
      </c>
      <c r="G512" s="131"/>
    </row>
    <row r="513" spans="1:7" s="129" customFormat="1" x14ac:dyDescent="0.25">
      <c r="A513" s="35">
        <v>88</v>
      </c>
      <c r="B513" s="133" t="s">
        <v>75</v>
      </c>
      <c r="C513" s="134" t="s">
        <v>31</v>
      </c>
      <c r="D513" s="61">
        <v>3.9872685185185185E-2</v>
      </c>
      <c r="E513" s="60">
        <v>915.72714078374463</v>
      </c>
      <c r="F513" s="131">
        <v>915.72714078374463</v>
      </c>
      <c r="G513" s="2"/>
    </row>
    <row r="514" spans="1:7" s="129" customFormat="1" x14ac:dyDescent="0.25">
      <c r="A514" s="35">
        <v>89</v>
      </c>
      <c r="B514" s="134" t="s">
        <v>245</v>
      </c>
      <c r="C514" s="134" t="s">
        <v>232</v>
      </c>
      <c r="D514" s="61">
        <v>0.13162037037037036</v>
      </c>
      <c r="E514" s="60">
        <v>915.50350861765742</v>
      </c>
      <c r="F514" s="131">
        <v>915.50350861765742</v>
      </c>
      <c r="G514" s="2"/>
    </row>
    <row r="515" spans="1:7" x14ac:dyDescent="0.25">
      <c r="A515" s="35">
        <v>90</v>
      </c>
      <c r="B515" s="134" t="s">
        <v>62</v>
      </c>
      <c r="C515" s="134" t="s">
        <v>43</v>
      </c>
      <c r="D515" s="61">
        <v>3.8321759259259257E-2</v>
      </c>
      <c r="E515" s="60">
        <v>915.13138024765931</v>
      </c>
      <c r="F515" s="2">
        <v>915</v>
      </c>
      <c r="G515" s="2">
        <v>903</v>
      </c>
    </row>
    <row r="516" spans="1:7" x14ac:dyDescent="0.25">
      <c r="A516" s="35">
        <v>91</v>
      </c>
      <c r="B516" s="134" t="s">
        <v>63</v>
      </c>
      <c r="C516" s="134" t="s">
        <v>33</v>
      </c>
      <c r="D516" s="61">
        <v>6.8425925925925932E-2</v>
      </c>
      <c r="E516" s="60">
        <v>913.7415426251689</v>
      </c>
      <c r="F516" s="131">
        <f>+E516</f>
        <v>913.7415426251689</v>
      </c>
      <c r="G516" s="2"/>
    </row>
    <row r="517" spans="1:7" x14ac:dyDescent="0.25">
      <c r="A517" s="35">
        <v>92</v>
      </c>
      <c r="B517" s="133" t="s">
        <v>160</v>
      </c>
      <c r="C517" s="133" t="s">
        <v>101</v>
      </c>
      <c r="D517" s="59">
        <v>3.7106481481481483E-2</v>
      </c>
      <c r="E517" s="60">
        <v>913.15658140985636</v>
      </c>
      <c r="F517" s="131">
        <v>913.15658140985636</v>
      </c>
      <c r="G517" s="133"/>
    </row>
    <row r="518" spans="1:7" x14ac:dyDescent="0.25">
      <c r="A518" s="35">
        <v>93</v>
      </c>
      <c r="B518" s="134" t="s">
        <v>246</v>
      </c>
      <c r="C518" s="134" t="s">
        <v>232</v>
      </c>
      <c r="D518" s="61">
        <v>0.13199074074074074</v>
      </c>
      <c r="E518" s="60">
        <v>912.93457558751311</v>
      </c>
      <c r="F518" s="131">
        <v>912.93457558751311</v>
      </c>
      <c r="G518" s="2"/>
    </row>
    <row r="519" spans="1:7" x14ac:dyDescent="0.25">
      <c r="A519" s="35">
        <v>94</v>
      </c>
      <c r="B519" s="134" t="s">
        <v>64</v>
      </c>
      <c r="C519" s="134" t="s">
        <v>33</v>
      </c>
      <c r="D519" s="61">
        <v>6.851851851851852E-2</v>
      </c>
      <c r="E519" s="60">
        <v>912.50675675675654</v>
      </c>
      <c r="F519" s="131">
        <f>+E519</f>
        <v>912.50675675675654</v>
      </c>
      <c r="G519" s="2"/>
    </row>
    <row r="520" spans="1:7" x14ac:dyDescent="0.25">
      <c r="A520" s="35">
        <v>95</v>
      </c>
      <c r="B520" s="134" t="s">
        <v>247</v>
      </c>
      <c r="C520" s="134" t="s">
        <v>232</v>
      </c>
      <c r="D520" s="61">
        <v>0.13224537037037037</v>
      </c>
      <c r="E520" s="60">
        <v>911.17678102573063</v>
      </c>
      <c r="F520" s="131">
        <v>911.17678102573063</v>
      </c>
      <c r="G520" s="2"/>
    </row>
    <row r="521" spans="1:7" x14ac:dyDescent="0.25">
      <c r="A521" s="35">
        <v>96</v>
      </c>
      <c r="B521" s="133" t="s">
        <v>25</v>
      </c>
      <c r="C521" s="133" t="s">
        <v>532</v>
      </c>
      <c r="D521" s="61">
        <v>0.12185185185185186</v>
      </c>
      <c r="E521" s="60">
        <v>910.89095744680822</v>
      </c>
      <c r="F521" s="131">
        <v>910.89095744680822</v>
      </c>
      <c r="G521" s="133"/>
    </row>
    <row r="522" spans="1:7" x14ac:dyDescent="0.25">
      <c r="A522" s="35">
        <v>97</v>
      </c>
      <c r="B522" s="134" t="s">
        <v>65</v>
      </c>
      <c r="C522" s="134" t="s">
        <v>33</v>
      </c>
      <c r="D522" s="61">
        <v>6.8657407407407403E-2</v>
      </c>
      <c r="E522" s="60">
        <v>910.66082265677676</v>
      </c>
      <c r="F522" s="131">
        <f>+E522</f>
        <v>910.66082265677676</v>
      </c>
      <c r="G522" s="2"/>
    </row>
    <row r="523" spans="1:7" x14ac:dyDescent="0.25">
      <c r="A523" s="35">
        <v>98</v>
      </c>
      <c r="B523" s="7" t="s">
        <v>536</v>
      </c>
      <c r="C523" s="7" t="s">
        <v>532</v>
      </c>
      <c r="D523" s="65">
        <v>0.12392361111111111</v>
      </c>
      <c r="E523" s="66">
        <v>895.66265060240949</v>
      </c>
      <c r="F523" s="41">
        <v>895.66265060240949</v>
      </c>
      <c r="G523" s="7"/>
    </row>
    <row r="525" spans="1:7" x14ac:dyDescent="0.25">
      <c r="A525" s="67" t="s">
        <v>161</v>
      </c>
    </row>
    <row r="526" spans="1:7" x14ac:dyDescent="0.25">
      <c r="A526" s="67" t="s">
        <v>162</v>
      </c>
    </row>
  </sheetData>
  <sortState ref="B426:G523">
    <sortCondition descending="1" ref="F426:F52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"/>
  <sheetViews>
    <sheetView topLeftCell="A91" workbookViewId="0">
      <selection activeCell="A39" sqref="A39"/>
    </sheetView>
  </sheetViews>
  <sheetFormatPr baseColWidth="10" defaultRowHeight="15" x14ac:dyDescent="0.25"/>
  <cols>
    <col min="1" max="1" width="8.85546875" customWidth="1"/>
    <col min="2" max="2" width="23.7109375" customWidth="1"/>
    <col min="3" max="3" width="7.7109375" style="5" customWidth="1"/>
    <col min="4" max="4" width="10.7109375" customWidth="1"/>
    <col min="5" max="13" width="8.140625" bestFit="1" customWidth="1"/>
    <col min="14" max="14" width="8.140625" customWidth="1"/>
  </cols>
  <sheetData>
    <row r="1" spans="1:17" ht="18.75" x14ac:dyDescent="0.3">
      <c r="A1" s="68" t="s">
        <v>184</v>
      </c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7" x14ac:dyDescent="0.25">
      <c r="A2" s="5"/>
      <c r="B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x14ac:dyDescent="0.25">
      <c r="A3" s="69" t="s">
        <v>163</v>
      </c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x14ac:dyDescent="0.25">
      <c r="A4" s="70" t="s">
        <v>164</v>
      </c>
      <c r="B4" s="70" t="s">
        <v>2</v>
      </c>
      <c r="C4" s="70" t="s">
        <v>165</v>
      </c>
      <c r="D4" s="71">
        <v>1770</v>
      </c>
      <c r="E4" s="71">
        <v>1600</v>
      </c>
      <c r="F4" s="71">
        <v>1430</v>
      </c>
      <c r="G4" s="72">
        <v>1295</v>
      </c>
      <c r="H4" s="72">
        <v>1160</v>
      </c>
      <c r="I4" s="91">
        <v>1055</v>
      </c>
      <c r="J4" s="91">
        <v>950</v>
      </c>
      <c r="K4" s="74">
        <v>870</v>
      </c>
      <c r="L4" s="74">
        <v>790</v>
      </c>
      <c r="M4" s="75">
        <v>730</v>
      </c>
      <c r="N4" s="75">
        <v>670</v>
      </c>
    </row>
    <row r="5" spans="1:17" x14ac:dyDescent="0.25">
      <c r="A5" s="76">
        <v>42007</v>
      </c>
      <c r="B5" s="40" t="s">
        <v>166</v>
      </c>
      <c r="C5" s="51">
        <v>18.5</v>
      </c>
      <c r="D5" s="77">
        <v>3.5138888888888893E-2</v>
      </c>
      <c r="E5" s="77">
        <f>+D5*D4/E4</f>
        <v>3.8872395833333337E-2</v>
      </c>
      <c r="F5" s="77">
        <f>+E5*E4/F4</f>
        <v>4.3493589743589751E-2</v>
      </c>
      <c r="G5" s="77">
        <f>+F5*F4/G4</f>
        <v>4.8027670527670541E-2</v>
      </c>
      <c r="H5" s="77">
        <f t="shared" ref="H5:N5" si="0">+G5*G4/H4</f>
        <v>5.361709770114944E-2</v>
      </c>
      <c r="I5" s="77">
        <f t="shared" si="0"/>
        <v>5.8953396524486584E-2</v>
      </c>
      <c r="J5" s="77">
        <f t="shared" si="0"/>
        <v>6.5469298245614052E-2</v>
      </c>
      <c r="K5" s="77">
        <f t="shared" si="0"/>
        <v>7.1489463601532577E-2</v>
      </c>
      <c r="L5" s="77">
        <f t="shared" si="0"/>
        <v>7.8728902953586505E-2</v>
      </c>
      <c r="M5" s="77">
        <f t="shared" si="0"/>
        <v>8.519977168949773E-2</v>
      </c>
      <c r="N5" s="77">
        <f t="shared" si="0"/>
        <v>9.2829601990049762E-2</v>
      </c>
    </row>
    <row r="6" spans="1:17" x14ac:dyDescent="0.25">
      <c r="A6" s="78">
        <v>42043</v>
      </c>
      <c r="B6" s="79" t="s">
        <v>167</v>
      </c>
      <c r="C6" s="80">
        <v>15.8</v>
      </c>
      <c r="D6" s="81">
        <v>3.0173611111111113E-2</v>
      </c>
      <c r="E6" s="81">
        <v>3.3379629629629634E-2</v>
      </c>
      <c r="F6" s="81">
        <v>3.7349537037037035E-2</v>
      </c>
      <c r="G6" s="81">
        <v>4.1238425925925921E-2</v>
      </c>
      <c r="H6" s="81">
        <v>4.6041666666666668E-2</v>
      </c>
      <c r="I6" s="81">
        <v>5.0625000000000003E-2</v>
      </c>
      <c r="J6" s="81">
        <v>5.6215277777777774E-2</v>
      </c>
      <c r="K6" s="81">
        <v>6.1388888888888889E-2</v>
      </c>
      <c r="L6" s="81">
        <v>6.7604166666666674E-2</v>
      </c>
      <c r="M6" s="81">
        <v>7.3159722222222223E-2</v>
      </c>
      <c r="N6" s="81">
        <v>7.9710648148148142E-2</v>
      </c>
    </row>
    <row r="7" spans="1:17" x14ac:dyDescent="0.25">
      <c r="A7" s="78"/>
      <c r="B7" s="79" t="s">
        <v>168</v>
      </c>
      <c r="C7" s="80">
        <v>11</v>
      </c>
      <c r="D7" s="81">
        <v>2.0625000000000001E-2</v>
      </c>
      <c r="E7" s="81">
        <v>2.2812499999999999E-2</v>
      </c>
      <c r="F7" s="81">
        <v>2.5532407407407406E-2</v>
      </c>
      <c r="G7" s="81">
        <v>2.8194444444444442E-2</v>
      </c>
      <c r="H7" s="81">
        <v>3.1469907407407412E-2</v>
      </c>
      <c r="I7" s="81">
        <v>3.4606481481481481E-2</v>
      </c>
      <c r="J7" s="81">
        <v>3.8425925925925926E-2</v>
      </c>
      <c r="K7" s="81">
        <v>4.1956018518518517E-2</v>
      </c>
      <c r="L7" s="81">
        <v>4.6215277777777779E-2</v>
      </c>
      <c r="M7" s="81">
        <v>5.0011574074074076E-2</v>
      </c>
      <c r="N7" s="81">
        <v>5.4490740740740735E-2</v>
      </c>
    </row>
    <row r="8" spans="1:17" x14ac:dyDescent="0.25">
      <c r="A8" s="82">
        <v>42064</v>
      </c>
      <c r="B8" s="6" t="s">
        <v>42</v>
      </c>
      <c r="C8" s="2">
        <v>33.799999999999997</v>
      </c>
      <c r="D8" s="83">
        <v>6.7673611111111115E-2</v>
      </c>
      <c r="E8" s="83">
        <v>7.4872685185185181E-2</v>
      </c>
      <c r="F8" s="83">
        <v>8.3773148148148138E-2</v>
      </c>
      <c r="G8" s="83">
        <v>9.2500000000000013E-2</v>
      </c>
      <c r="H8" s="83">
        <v>0.10326388888888889</v>
      </c>
      <c r="I8" s="83">
        <v>0.11354166666666667</v>
      </c>
      <c r="J8" s="83">
        <v>0.12609953703703705</v>
      </c>
      <c r="K8" s="83">
        <v>0.13774305555555555</v>
      </c>
      <c r="L8" s="83">
        <v>0.15163194444444444</v>
      </c>
      <c r="M8" s="83">
        <v>0.16409722222222223</v>
      </c>
      <c r="N8" s="83">
        <v>0.17879629629629631</v>
      </c>
    </row>
    <row r="9" spans="1:17" x14ac:dyDescent="0.25">
      <c r="A9" s="82">
        <v>42078</v>
      </c>
      <c r="B9" s="6" t="s">
        <v>169</v>
      </c>
      <c r="C9" s="2">
        <v>10.9</v>
      </c>
      <c r="D9" s="83">
        <v>2.0185185185185184E-2</v>
      </c>
      <c r="E9" s="83">
        <v>2.2326388888888885E-2</v>
      </c>
      <c r="F9" s="83">
        <v>2.4988425925925928E-2</v>
      </c>
      <c r="G9" s="83">
        <v>2.7592592592592596E-2</v>
      </c>
      <c r="H9" s="83">
        <v>3.079861111111111E-2</v>
      </c>
      <c r="I9" s="83">
        <v>3.3865740740740738E-2</v>
      </c>
      <c r="J9" s="83">
        <v>3.7604166666666668E-2</v>
      </c>
      <c r="K9" s="83">
        <v>4.1064814814814811E-2</v>
      </c>
      <c r="L9" s="83">
        <v>4.521990740740741E-2</v>
      </c>
      <c r="M9" s="83">
        <v>4.8946759259259259E-2</v>
      </c>
      <c r="N9" s="83">
        <v>5.3321759259259256E-2</v>
      </c>
    </row>
    <row r="10" spans="1:17" x14ac:dyDescent="0.25">
      <c r="A10" s="82">
        <v>42084</v>
      </c>
      <c r="B10" s="6" t="s">
        <v>170</v>
      </c>
      <c r="C10" s="2">
        <v>10.7</v>
      </c>
      <c r="D10" s="83">
        <v>1.9814814814814816E-2</v>
      </c>
      <c r="E10" s="83">
        <v>2.1921296296296296E-2</v>
      </c>
      <c r="F10" s="83">
        <v>2.4525462962962968E-2</v>
      </c>
      <c r="G10" s="83">
        <v>2.7083333333333334E-2</v>
      </c>
      <c r="H10" s="83">
        <v>3.0231481481481481E-2</v>
      </c>
      <c r="I10" s="83">
        <v>3.3240740740740744E-2</v>
      </c>
      <c r="J10" s="83">
        <v>3.6921296296296292E-2</v>
      </c>
      <c r="K10" s="83">
        <v>4.0312499999999994E-2</v>
      </c>
      <c r="L10" s="83">
        <v>4.4398148148148152E-2</v>
      </c>
      <c r="M10" s="83">
        <v>4.8043981481481479E-2</v>
      </c>
      <c r="N10" s="83">
        <v>5.2349537037037042E-2</v>
      </c>
      <c r="P10" s="125"/>
    </row>
    <row r="11" spans="1:17" x14ac:dyDescent="0.25">
      <c r="A11" s="82">
        <v>42091</v>
      </c>
      <c r="B11" s="6" t="s">
        <v>85</v>
      </c>
      <c r="C11" s="2">
        <v>35.799999999999997</v>
      </c>
      <c r="D11" s="83">
        <v>7.1678240740740737E-2</v>
      </c>
      <c r="E11" s="83">
        <v>7.9293981481481479E-2</v>
      </c>
      <c r="F11" s="83">
        <v>8.8726851851851848E-2</v>
      </c>
      <c r="G11" s="83">
        <v>9.7974537037037027E-2</v>
      </c>
      <c r="H11" s="83">
        <v>0.109375</v>
      </c>
      <c r="I11" s="83">
        <v>0.12026620370370371</v>
      </c>
      <c r="J11" s="83">
        <v>0.13355324074074074</v>
      </c>
      <c r="K11" s="83">
        <v>0.14583333333333334</v>
      </c>
      <c r="L11" s="83">
        <v>0.16060185185185186</v>
      </c>
      <c r="M11" s="83">
        <v>0.17380787037037038</v>
      </c>
      <c r="N11" s="83">
        <v>0.18937499999999999</v>
      </c>
      <c r="P11" s="125"/>
    </row>
    <row r="12" spans="1:17" x14ac:dyDescent="0.25">
      <c r="A12" s="82">
        <v>42098</v>
      </c>
      <c r="B12" s="6" t="s">
        <v>171</v>
      </c>
      <c r="C12" s="2">
        <v>10.4</v>
      </c>
      <c r="D12" s="83">
        <v>1.9143518518518518E-2</v>
      </c>
      <c r="E12" s="83">
        <v>2.1168981481481483E-2</v>
      </c>
      <c r="F12" s="83">
        <v>2.3692129629629629E-2</v>
      </c>
      <c r="G12" s="83">
        <v>2.6157407407407407E-2</v>
      </c>
      <c r="H12" s="83">
        <v>2.9201388888888888E-2</v>
      </c>
      <c r="I12" s="83">
        <v>3.2106481481481479E-2</v>
      </c>
      <c r="J12" s="83">
        <v>3.5659722222222225E-2</v>
      </c>
      <c r="K12" s="83">
        <v>3.8935185185185191E-2</v>
      </c>
      <c r="L12" s="83">
        <v>4.2881944444444438E-2</v>
      </c>
      <c r="M12" s="83">
        <v>4.6400462962962963E-2</v>
      </c>
      <c r="N12" s="83">
        <v>5.0555555555555555E-2</v>
      </c>
      <c r="P12" s="125"/>
    </row>
    <row r="13" spans="1:17" s="5" customFormat="1" x14ac:dyDescent="0.25">
      <c r="A13" s="82">
        <v>42106</v>
      </c>
      <c r="B13" s="6" t="s">
        <v>223</v>
      </c>
      <c r="C13" s="2">
        <v>34</v>
      </c>
      <c r="D13" s="83">
        <v>6.8078703703703711E-2</v>
      </c>
      <c r="E13" s="83">
        <v>7.5312500000000004E-2</v>
      </c>
      <c r="F13" s="83">
        <v>8.4259259259259256E-2</v>
      </c>
      <c r="G13" s="83">
        <v>9.3043981481481478E-2</v>
      </c>
      <c r="H13" s="83">
        <v>0.10387731481481481</v>
      </c>
      <c r="I13" s="83">
        <v>0.11421296296296296</v>
      </c>
      <c r="J13" s="83">
        <v>0.12684027777777776</v>
      </c>
      <c r="K13" s="83">
        <v>0.13850694444444445</v>
      </c>
      <c r="L13" s="83">
        <v>0.15253472222222222</v>
      </c>
      <c r="M13" s="83">
        <v>0.16506944444444446</v>
      </c>
      <c r="N13" s="83">
        <v>0.17984953703703702</v>
      </c>
      <c r="P13" s="125"/>
    </row>
    <row r="14" spans="1:17" s="129" customFormat="1" x14ac:dyDescent="0.25">
      <c r="A14" s="82">
        <v>42106</v>
      </c>
      <c r="B14" s="133" t="s">
        <v>266</v>
      </c>
      <c r="C14" s="2">
        <v>10.6</v>
      </c>
      <c r="D14" s="83">
        <v>1.9629629629629629E-2</v>
      </c>
      <c r="E14" s="83">
        <v>2.1715277777777774E-2</v>
      </c>
      <c r="F14" s="83">
        <v>2.4296814296814295E-2</v>
      </c>
      <c r="G14" s="83">
        <v>2.6829686829686825E-2</v>
      </c>
      <c r="H14" s="83">
        <v>2.9952107279693482E-2</v>
      </c>
      <c r="I14" s="83">
        <v>3.2933122696155864E-2</v>
      </c>
      <c r="J14" s="83">
        <v>3.6573099415204674E-2</v>
      </c>
      <c r="K14" s="83">
        <v>3.993614303959131E-2</v>
      </c>
      <c r="L14" s="83">
        <v>4.3980309423347394E-2</v>
      </c>
      <c r="M14" s="83">
        <v>4.7595129375951291E-2</v>
      </c>
      <c r="N14" s="83">
        <v>5.1857379767827526E-2</v>
      </c>
      <c r="P14" s="125"/>
    </row>
    <row r="15" spans="1:17" x14ac:dyDescent="0.25">
      <c r="A15" s="82">
        <v>42113</v>
      </c>
      <c r="B15" s="6" t="s">
        <v>172</v>
      </c>
      <c r="C15" s="2">
        <v>17.2</v>
      </c>
      <c r="D15" s="83">
        <v>3.2847222222222222E-2</v>
      </c>
      <c r="E15" s="83">
        <v>3.6342592592592593E-2</v>
      </c>
      <c r="F15" s="83">
        <v>4.0659722222222222E-2</v>
      </c>
      <c r="G15" s="83">
        <v>4.4895833333333329E-2</v>
      </c>
      <c r="H15" s="83">
        <v>5.0115740740740738E-2</v>
      </c>
      <c r="I15" s="83">
        <v>5.5104166666666669E-2</v>
      </c>
      <c r="J15" s="83">
        <v>6.1203703703703705E-2</v>
      </c>
      <c r="K15" s="83">
        <v>6.682870370370371E-2</v>
      </c>
      <c r="L15" s="83">
        <v>7.3599537037037033E-2</v>
      </c>
      <c r="M15" s="83">
        <v>7.96412037037037E-2</v>
      </c>
      <c r="N15" s="83">
        <v>8.6770833333333339E-2</v>
      </c>
      <c r="P15" s="125"/>
      <c r="Q15" s="125"/>
    </row>
    <row r="16" spans="1:17" s="129" customFormat="1" x14ac:dyDescent="0.25">
      <c r="A16" s="82">
        <v>42125</v>
      </c>
      <c r="B16" s="133" t="s">
        <v>309</v>
      </c>
      <c r="C16" s="2">
        <v>35.700000000000003</v>
      </c>
      <c r="D16" s="83">
        <v>7.1481481481481479E-2</v>
      </c>
      <c r="E16" s="83">
        <v>7.9074074074074074E-2</v>
      </c>
      <c r="F16" s="83">
        <v>8.8483796296296283E-2</v>
      </c>
      <c r="G16" s="83">
        <v>9.7696759259259261E-2</v>
      </c>
      <c r="H16" s="83">
        <v>0.10907407407407409</v>
      </c>
      <c r="I16" s="83">
        <v>0.11993055555555555</v>
      </c>
      <c r="J16" s="83">
        <v>0.13318287037037038</v>
      </c>
      <c r="K16" s="83">
        <v>0.14542824074074076</v>
      </c>
      <c r="L16" s="83">
        <v>0.16016203703703705</v>
      </c>
      <c r="M16" s="83">
        <v>0.17332175925925927</v>
      </c>
      <c r="N16" s="83">
        <v>0.18884259259259259</v>
      </c>
      <c r="P16" s="125"/>
      <c r="Q16" s="125"/>
    </row>
    <row r="17" spans="1:17" x14ac:dyDescent="0.25">
      <c r="A17" s="82">
        <v>42132</v>
      </c>
      <c r="B17" s="6" t="s">
        <v>173</v>
      </c>
      <c r="C17" s="2">
        <v>21</v>
      </c>
      <c r="D17" s="83">
        <v>4.010416666666667E-2</v>
      </c>
      <c r="E17" s="83">
        <v>4.4363425925925924E-2</v>
      </c>
      <c r="F17" s="83">
        <v>4.9641203703703701E-2</v>
      </c>
      <c r="G17" s="83">
        <v>5.4814814814814816E-2</v>
      </c>
      <c r="H17" s="83">
        <v>6.1192129629629631E-2</v>
      </c>
      <c r="I17" s="83">
        <v>6.7280092592592586E-2</v>
      </c>
      <c r="J17" s="83">
        <v>7.4722222222222232E-2</v>
      </c>
      <c r="K17" s="83">
        <v>8.1585648148148157E-2</v>
      </c>
      <c r="L17" s="83">
        <v>8.9849537037037033E-2</v>
      </c>
      <c r="M17" s="83">
        <v>9.723379629629629E-2</v>
      </c>
      <c r="N17" s="83">
        <v>0.10594907407407407</v>
      </c>
      <c r="P17" s="125"/>
      <c r="Q17" s="125"/>
    </row>
    <row r="18" spans="1:17" s="129" customFormat="1" x14ac:dyDescent="0.25">
      <c r="A18" s="82">
        <v>42134</v>
      </c>
      <c r="B18" s="133" t="s">
        <v>326</v>
      </c>
      <c r="C18" s="2">
        <v>12</v>
      </c>
      <c r="D18" s="83">
        <v>2.2777777777777775E-2</v>
      </c>
      <c r="E18" s="83">
        <v>2.5196759259259256E-2</v>
      </c>
      <c r="F18" s="83">
        <v>2.8194444444444442E-2</v>
      </c>
      <c r="G18" s="83">
        <v>3.1134259259259261E-2</v>
      </c>
      <c r="H18" s="83">
        <v>3.4756944444444444E-2</v>
      </c>
      <c r="I18" s="83">
        <v>3.8217592592592588E-2</v>
      </c>
      <c r="J18" s="83">
        <v>4.2442129629629628E-2</v>
      </c>
      <c r="K18" s="83">
        <v>4.6342592592592595E-2</v>
      </c>
      <c r="L18" s="83">
        <v>5.1030092592592592E-2</v>
      </c>
      <c r="M18" s="83">
        <v>5.5231481481481486E-2</v>
      </c>
      <c r="N18" s="83">
        <v>6.0173611111111108E-2</v>
      </c>
      <c r="P18" s="125"/>
      <c r="Q18" s="125"/>
    </row>
    <row r="19" spans="1:17" x14ac:dyDescent="0.25">
      <c r="A19" s="82">
        <v>42141</v>
      </c>
      <c r="B19" s="6" t="s">
        <v>174</v>
      </c>
      <c r="C19" s="2">
        <v>23.5</v>
      </c>
      <c r="D19" s="83">
        <v>4.5694444444444447E-2</v>
      </c>
      <c r="E19" s="83">
        <v>5.0543981481481481E-2</v>
      </c>
      <c r="F19" s="83">
        <v>5.6562499999999995E-2</v>
      </c>
      <c r="G19" s="83">
        <v>6.2453703703703706E-2</v>
      </c>
      <c r="H19" s="83">
        <v>6.9722222222222227E-2</v>
      </c>
      <c r="I19" s="83">
        <v>7.6666666666666661E-2</v>
      </c>
      <c r="J19" s="83">
        <v>8.5138888888888889E-2</v>
      </c>
      <c r="K19" s="83">
        <v>9.2962962962962969E-2</v>
      </c>
      <c r="L19" s="83">
        <v>0.10238425925925926</v>
      </c>
      <c r="M19" s="83">
        <v>0.11079861111111111</v>
      </c>
      <c r="N19" s="83">
        <v>0.12071759259259258</v>
      </c>
      <c r="P19" s="125"/>
      <c r="Q19" s="125"/>
    </row>
    <row r="20" spans="1:17" s="129" customFormat="1" x14ac:dyDescent="0.25">
      <c r="A20" s="82">
        <v>42148</v>
      </c>
      <c r="B20" s="133" t="s">
        <v>409</v>
      </c>
      <c r="C20" s="2">
        <v>35</v>
      </c>
      <c r="D20" s="83">
        <v>7.0081018518518515E-2</v>
      </c>
      <c r="E20" s="83">
        <v>7.7523148148148147E-2</v>
      </c>
      <c r="F20" s="83">
        <v>8.6747685185185178E-2</v>
      </c>
      <c r="G20" s="83">
        <v>9.5787037037037046E-2</v>
      </c>
      <c r="H20" s="83">
        <v>0.10693287037037037</v>
      </c>
      <c r="I20" s="83">
        <v>0.11758101851851853</v>
      </c>
      <c r="J20" s="83">
        <v>0.13056712962962963</v>
      </c>
      <c r="K20" s="83">
        <v>0.14258101851851854</v>
      </c>
      <c r="L20" s="83">
        <v>0.1570138888888889</v>
      </c>
      <c r="M20" s="83">
        <v>0.16991898148148146</v>
      </c>
      <c r="N20" s="83">
        <v>0.18513888888888888</v>
      </c>
      <c r="P20" s="125"/>
      <c r="Q20" s="125"/>
    </row>
    <row r="21" spans="1:17" x14ac:dyDescent="0.25">
      <c r="A21" s="82">
        <v>42169</v>
      </c>
      <c r="B21" s="6" t="s">
        <v>428</v>
      </c>
      <c r="C21" s="2">
        <v>31</v>
      </c>
      <c r="D21" s="83">
        <v>6.1712962962962963E-2</v>
      </c>
      <c r="E21" s="83">
        <v>6.8275462962962954E-2</v>
      </c>
      <c r="F21" s="83">
        <v>7.6388888888888895E-2</v>
      </c>
      <c r="G21" s="83">
        <v>8.4351851851851845E-2</v>
      </c>
      <c r="H21" s="83">
        <v>9.4166666666666662E-2</v>
      </c>
      <c r="I21" s="83">
        <v>0.10354166666666666</v>
      </c>
      <c r="J21" s="83">
        <v>0.11497685185185186</v>
      </c>
      <c r="K21" s="83">
        <v>0.12555555555555556</v>
      </c>
      <c r="L21" s="83">
        <v>0.13826388888888888</v>
      </c>
      <c r="M21" s="83">
        <v>0.14962962962962964</v>
      </c>
      <c r="N21" s="83">
        <v>0.1630324074074074</v>
      </c>
      <c r="P21" s="125"/>
      <c r="Q21" s="125"/>
    </row>
    <row r="22" spans="1:17" x14ac:dyDescent="0.25">
      <c r="A22" s="82">
        <v>42190</v>
      </c>
      <c r="B22" s="6" t="s">
        <v>175</v>
      </c>
      <c r="C22" s="2">
        <v>21.3</v>
      </c>
      <c r="D22" s="83">
        <v>4.0925925925925928E-2</v>
      </c>
      <c r="E22" s="83">
        <v>4.5266203703703704E-2</v>
      </c>
      <c r="F22" s="83">
        <v>5.0648148148148144E-2</v>
      </c>
      <c r="G22" s="83">
        <v>5.5937500000000001E-2</v>
      </c>
      <c r="H22" s="83">
        <v>6.2442129629629632E-2</v>
      </c>
      <c r="I22" s="83">
        <v>6.8657407407407403E-2</v>
      </c>
      <c r="J22" s="83">
        <v>7.6249999999999998E-2</v>
      </c>
      <c r="K22" s="83">
        <v>8.3263888888888887E-2</v>
      </c>
      <c r="L22" s="83">
        <v>9.1689814814814807E-2</v>
      </c>
      <c r="M22" s="83">
        <v>9.9224537037037042E-2</v>
      </c>
      <c r="N22" s="83">
        <v>0.10811342592592592</v>
      </c>
      <c r="P22" s="125"/>
      <c r="Q22" s="125"/>
    </row>
    <row r="23" spans="1:17" x14ac:dyDescent="0.25">
      <c r="A23" s="82">
        <v>42204</v>
      </c>
      <c r="B23" s="6" t="s">
        <v>176</v>
      </c>
      <c r="C23" s="2">
        <v>31.5</v>
      </c>
      <c r="D23" s="83">
        <v>6.2708333333333338E-2</v>
      </c>
      <c r="E23" s="83">
        <v>6.9371093750000001E-2</v>
      </c>
      <c r="F23" s="83">
        <v>7.7618006993006999E-2</v>
      </c>
      <c r="G23" s="83">
        <v>8.5709459459459458E-2</v>
      </c>
      <c r="H23" s="83">
        <v>9.5684267241379309E-2</v>
      </c>
      <c r="I23" s="83">
        <v>0.10520734597156399</v>
      </c>
      <c r="J23" s="83">
        <v>0.11683552631578947</v>
      </c>
      <c r="K23" s="83">
        <v>0.12757902298850576</v>
      </c>
      <c r="L23" s="83">
        <v>0.140498417721519</v>
      </c>
      <c r="M23" s="83">
        <v>0.15204623287671234</v>
      </c>
      <c r="N23" s="83">
        <v>0.16566231343283583</v>
      </c>
      <c r="P23" s="125"/>
      <c r="Q23" s="125"/>
    </row>
    <row r="24" spans="1:17" x14ac:dyDescent="0.25">
      <c r="A24" s="82">
        <v>42239</v>
      </c>
      <c r="B24" s="6" t="s">
        <v>177</v>
      </c>
      <c r="C24" s="2">
        <v>28</v>
      </c>
      <c r="D24" s="83">
        <v>5.5092592592592596E-2</v>
      </c>
      <c r="E24" s="83">
        <v>6.0946180555555562E-2</v>
      </c>
      <c r="F24" s="83">
        <v>6.8191530691530694E-2</v>
      </c>
      <c r="G24" s="83">
        <v>7.5300300300300313E-2</v>
      </c>
      <c r="H24" s="83">
        <v>8.4063697318007669E-2</v>
      </c>
      <c r="I24" s="83">
        <v>9.2430226434965776E-2</v>
      </c>
      <c r="J24" s="83">
        <v>0.10264619883040937</v>
      </c>
      <c r="K24" s="83">
        <v>0.11208492975734356</v>
      </c>
      <c r="L24" s="83">
        <v>0.12343530239099861</v>
      </c>
      <c r="M24" s="83">
        <v>0.1335806697108067</v>
      </c>
      <c r="N24" s="83">
        <v>0.14554311774461029</v>
      </c>
      <c r="P24" s="125"/>
      <c r="Q24" s="125"/>
    </row>
    <row r="25" spans="1:17" x14ac:dyDescent="0.25">
      <c r="A25" s="82">
        <v>42253</v>
      </c>
      <c r="B25" s="6" t="s">
        <v>178</v>
      </c>
      <c r="C25" s="2">
        <v>32</v>
      </c>
      <c r="D25" s="83">
        <v>6.3703703703703707E-2</v>
      </c>
      <c r="E25" s="83">
        <v>7.0472222222222228E-2</v>
      </c>
      <c r="F25" s="83">
        <v>7.8850038850038856E-2</v>
      </c>
      <c r="G25" s="83">
        <v>8.7069927069927069E-2</v>
      </c>
      <c r="H25" s="83">
        <v>9.7203065134099625E-2</v>
      </c>
      <c r="I25" s="83">
        <v>0.1068773038441285</v>
      </c>
      <c r="J25" s="83">
        <v>0.11869005847953217</v>
      </c>
      <c r="K25" s="83">
        <v>0.12960408684546615</v>
      </c>
      <c r="L25" s="83">
        <v>0.14272855133614629</v>
      </c>
      <c r="M25" s="83">
        <v>0.15445966514459666</v>
      </c>
      <c r="N25" s="83">
        <v>0.16829187396351575</v>
      </c>
      <c r="P25" s="125"/>
      <c r="Q25" s="125"/>
    </row>
    <row r="26" spans="1:17" x14ac:dyDescent="0.25">
      <c r="A26" s="82">
        <v>42273</v>
      </c>
      <c r="B26" s="6" t="s">
        <v>179</v>
      </c>
      <c r="C26" s="2">
        <v>28.6</v>
      </c>
      <c r="D26" s="83">
        <v>5.6273148148148155E-2</v>
      </c>
      <c r="E26" s="83">
        <v>6.2252170138888896E-2</v>
      </c>
      <c r="F26" s="83">
        <v>6.9652777777777786E-2</v>
      </c>
      <c r="G26" s="83">
        <v>7.691387816387818E-2</v>
      </c>
      <c r="H26" s="83">
        <v>8.5865062260536418E-2</v>
      </c>
      <c r="I26" s="83">
        <v>9.4410874144286477E-2</v>
      </c>
      <c r="J26" s="83">
        <v>0.10484576023391814</v>
      </c>
      <c r="K26" s="83">
        <v>0.11448674968071522</v>
      </c>
      <c r="L26" s="83">
        <v>0.12608034458509143</v>
      </c>
      <c r="M26" s="83">
        <v>0.13644311263318115</v>
      </c>
      <c r="N26" s="83">
        <v>0.14866189883913766</v>
      </c>
      <c r="P26" s="125"/>
      <c r="Q26" s="125"/>
    </row>
    <row r="27" spans="1:17" x14ac:dyDescent="0.25">
      <c r="A27" s="82">
        <v>42288</v>
      </c>
      <c r="B27" s="6" t="s">
        <v>180</v>
      </c>
      <c r="C27" s="2">
        <v>27.5</v>
      </c>
      <c r="D27" s="83">
        <v>5.4108796296296301E-2</v>
      </c>
      <c r="E27" s="83">
        <v>5.9857855902777785E-2</v>
      </c>
      <c r="F27" s="83">
        <v>6.6973824786324798E-2</v>
      </c>
      <c r="G27" s="83">
        <v>7.3955652080652093E-2</v>
      </c>
      <c r="H27" s="83">
        <v>8.2562559865900401E-2</v>
      </c>
      <c r="I27" s="83">
        <v>9.0779686677198532E-2</v>
      </c>
      <c r="J27" s="83">
        <v>0.10081323099415206</v>
      </c>
      <c r="K27" s="83">
        <v>0.11008341315453386</v>
      </c>
      <c r="L27" s="83">
        <v>0.12123110056258792</v>
      </c>
      <c r="M27" s="83">
        <v>0.13119530060882803</v>
      </c>
      <c r="N27" s="83">
        <v>0.14294413349917084</v>
      </c>
      <c r="P27" s="125"/>
      <c r="Q27" s="125"/>
    </row>
    <row r="28" spans="1:17" x14ac:dyDescent="0.25">
      <c r="A28" s="84">
        <v>42315</v>
      </c>
      <c r="B28" s="7" t="s">
        <v>181</v>
      </c>
      <c r="C28" s="52">
        <v>10.7</v>
      </c>
      <c r="D28" s="85">
        <v>1.9814814814814813E-2</v>
      </c>
      <c r="E28" s="85">
        <v>2.1920138888888885E-2</v>
      </c>
      <c r="F28" s="85">
        <v>2.452602952602952E-2</v>
      </c>
      <c r="G28" s="85">
        <v>2.7082797082797077E-2</v>
      </c>
      <c r="H28" s="85">
        <v>3.0234674329501911E-2</v>
      </c>
      <c r="I28" s="85">
        <v>3.3243812532912052E-2</v>
      </c>
      <c r="J28" s="85">
        <v>3.6918128654970753E-2</v>
      </c>
      <c r="K28" s="85">
        <v>4.0312899106002546E-2</v>
      </c>
      <c r="L28" s="85">
        <v>4.4395218002812931E-2</v>
      </c>
      <c r="M28" s="85">
        <v>4.8044140030441392E-2</v>
      </c>
      <c r="N28" s="85">
        <v>5.2346600331674951E-2</v>
      </c>
      <c r="P28" s="125"/>
      <c r="Q28" s="125"/>
    </row>
    <row r="29" spans="1:17" x14ac:dyDescent="0.25">
      <c r="A29" s="84">
        <v>42323</v>
      </c>
      <c r="B29" s="7" t="s">
        <v>182</v>
      </c>
      <c r="C29" s="52">
        <v>27.7</v>
      </c>
      <c r="D29" s="86">
        <v>5.4502314814814816E-2</v>
      </c>
      <c r="E29" s="85">
        <v>6.0289351851851851E-2</v>
      </c>
      <c r="F29" s="85">
        <v>6.7465277777777777E-2</v>
      </c>
      <c r="G29" s="85">
        <v>7.4490740740740746E-2</v>
      </c>
      <c r="H29" s="85">
        <v>8.3159722222222218E-2</v>
      </c>
      <c r="I29" s="85">
        <v>9.1435185185185189E-2</v>
      </c>
      <c r="J29" s="85">
        <v>0.10155092592592592</v>
      </c>
      <c r="K29" s="85">
        <v>0.11087962962962962</v>
      </c>
      <c r="L29" s="85">
        <v>0.12211805555555555</v>
      </c>
      <c r="M29" s="85">
        <v>0.13215277777777779</v>
      </c>
      <c r="N29" s="85">
        <v>0.14398148148148149</v>
      </c>
      <c r="P29" s="125"/>
    </row>
    <row r="30" spans="1:17" x14ac:dyDescent="0.25">
      <c r="A30" s="87" t="s">
        <v>183</v>
      </c>
      <c r="B30" s="9"/>
      <c r="C30" s="88"/>
      <c r="D30" s="89"/>
      <c r="E30" s="90"/>
      <c r="F30" s="90"/>
      <c r="G30" s="90"/>
      <c r="H30" s="90"/>
      <c r="I30" s="90"/>
      <c r="J30" s="90"/>
      <c r="K30" s="90"/>
      <c r="L30" s="90"/>
      <c r="M30" s="90"/>
      <c r="N30" s="90"/>
      <c r="P30" s="125"/>
    </row>
    <row r="31" spans="1:17" s="5" customFormat="1" x14ac:dyDescent="0.25">
      <c r="A31" s="87"/>
      <c r="B31" s="9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</row>
    <row r="32" spans="1:17" s="5" customFormat="1" x14ac:dyDescent="0.25">
      <c r="A32" s="87"/>
      <c r="B32" s="9"/>
      <c r="C32" s="88"/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</row>
    <row r="33" spans="1:16" s="5" customFormat="1" x14ac:dyDescent="0.25">
      <c r="A33" s="87"/>
      <c r="B33" s="9"/>
      <c r="C33" s="147" t="s">
        <v>291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1:16" s="5" customFormat="1" x14ac:dyDescent="0.25">
      <c r="A34" s="87"/>
      <c r="B34" s="9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1:16" s="5" customFormat="1" x14ac:dyDescent="0.25">
      <c r="A35" s="87"/>
      <c r="B35" s="9"/>
      <c r="C35" s="88"/>
      <c r="D35" s="89"/>
      <c r="E35" s="90"/>
      <c r="F35" s="90"/>
      <c r="G35" s="90"/>
      <c r="H35" s="90"/>
      <c r="I35" s="90"/>
      <c r="J35" s="90"/>
      <c r="K35" s="90"/>
      <c r="L35" s="90"/>
      <c r="M35" s="90"/>
      <c r="N35" s="90"/>
    </row>
    <row r="36" spans="1:16" s="5" customFormat="1" x14ac:dyDescent="0.25">
      <c r="A36" s="87"/>
      <c r="B36" s="9"/>
      <c r="C36" s="88"/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6" s="5" customFormat="1" x14ac:dyDescent="0.25">
      <c r="A37" s="87"/>
      <c r="B37" s="9"/>
      <c r="C37" s="88"/>
      <c r="D37" s="89"/>
      <c r="E37" s="90"/>
      <c r="F37" s="90"/>
      <c r="G37" s="90"/>
      <c r="H37" s="90"/>
      <c r="I37" s="90"/>
      <c r="J37" s="90"/>
      <c r="K37" s="90"/>
      <c r="L37" s="90"/>
      <c r="M37" s="90"/>
      <c r="N37" s="90"/>
    </row>
    <row r="38" spans="1:16" s="5" customFormat="1" x14ac:dyDescent="0.25">
      <c r="A38" s="87" t="s">
        <v>495</v>
      </c>
      <c r="B38" s="9"/>
      <c r="C38" s="88"/>
      <c r="D38" s="89"/>
      <c r="E38" s="90"/>
      <c r="F38" s="90"/>
      <c r="G38" s="90"/>
      <c r="H38" s="90"/>
      <c r="I38" s="90"/>
      <c r="J38" s="90"/>
      <c r="K38" s="90"/>
      <c r="L38" s="90"/>
      <c r="M38" s="90"/>
      <c r="N38" s="90"/>
    </row>
    <row r="39" spans="1:16" x14ac:dyDescent="0.25">
      <c r="A39" s="87"/>
      <c r="B39" s="9"/>
      <c r="C39" s="88"/>
      <c r="D39" s="89"/>
      <c r="E39" s="90"/>
      <c r="F39" s="90"/>
      <c r="G39" s="90"/>
      <c r="H39" s="90"/>
      <c r="I39" s="90"/>
      <c r="J39" s="90"/>
      <c r="K39" s="90"/>
      <c r="L39" s="90"/>
      <c r="M39" s="90"/>
      <c r="N39" s="90"/>
    </row>
    <row r="40" spans="1:16" x14ac:dyDescent="0.25">
      <c r="A40" s="69" t="s">
        <v>185</v>
      </c>
      <c r="B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6" x14ac:dyDescent="0.25">
      <c r="A41" s="70" t="s">
        <v>164</v>
      </c>
      <c r="B41" s="70" t="s">
        <v>2</v>
      </c>
      <c r="C41" s="70" t="s">
        <v>165</v>
      </c>
      <c r="D41" s="92">
        <v>1770</v>
      </c>
      <c r="E41" s="92">
        <v>1600</v>
      </c>
      <c r="F41" s="92">
        <v>1430</v>
      </c>
      <c r="G41" s="72">
        <v>1295</v>
      </c>
      <c r="H41" s="72">
        <v>1160</v>
      </c>
      <c r="I41" s="73">
        <v>1055</v>
      </c>
      <c r="J41" s="73">
        <v>950</v>
      </c>
      <c r="K41" s="74">
        <v>870</v>
      </c>
      <c r="L41" s="74">
        <v>790</v>
      </c>
      <c r="M41" s="75">
        <v>730</v>
      </c>
      <c r="N41" s="75">
        <v>670</v>
      </c>
    </row>
    <row r="42" spans="1:16" x14ac:dyDescent="0.25">
      <c r="A42" s="93">
        <v>42029</v>
      </c>
      <c r="B42" s="40" t="s">
        <v>186</v>
      </c>
      <c r="C42" s="51">
        <v>38</v>
      </c>
      <c r="D42" s="77">
        <v>7.6527777777777778E-2</v>
      </c>
      <c r="E42" s="77">
        <v>8.4664351851851852E-2</v>
      </c>
      <c r="F42" s="77">
        <v>9.4722222222222222E-2</v>
      </c>
      <c r="G42" s="77">
        <v>0.1045949074074074</v>
      </c>
      <c r="H42" s="77">
        <v>0.11677083333333334</v>
      </c>
      <c r="I42" s="77">
        <v>0.12839120370370369</v>
      </c>
      <c r="J42" s="77">
        <v>0.14258101851851854</v>
      </c>
      <c r="K42" s="77">
        <v>0.15569444444444444</v>
      </c>
      <c r="L42" s="77">
        <v>0.17145833333333335</v>
      </c>
      <c r="M42" s="77">
        <v>0.18555555555555556</v>
      </c>
      <c r="N42" s="77">
        <v>0.20217592592592593</v>
      </c>
    </row>
    <row r="43" spans="1:16" x14ac:dyDescent="0.25">
      <c r="A43" s="93" t="s">
        <v>187</v>
      </c>
      <c r="B43" s="40" t="s">
        <v>188</v>
      </c>
      <c r="C43" s="51">
        <v>67.78</v>
      </c>
      <c r="D43" s="77">
        <v>0.1670949074074074</v>
      </c>
      <c r="E43" s="77">
        <v>0.18484953703703702</v>
      </c>
      <c r="F43" s="77">
        <v>0.20682870370370368</v>
      </c>
      <c r="G43" s="77">
        <v>0.22839120370370369</v>
      </c>
      <c r="H43" s="77">
        <v>0.25496527777777778</v>
      </c>
      <c r="I43" s="77">
        <v>0.28034722222222225</v>
      </c>
      <c r="J43" s="77">
        <v>0.31133101851851852</v>
      </c>
      <c r="K43" s="77">
        <v>0.3399537037037037</v>
      </c>
      <c r="L43" s="77">
        <v>0.37438657407407411</v>
      </c>
      <c r="M43" s="77">
        <v>0.40515046296296298</v>
      </c>
      <c r="N43" s="77">
        <v>0.44143518518518521</v>
      </c>
    </row>
    <row r="44" spans="1:16" x14ac:dyDescent="0.25">
      <c r="A44" s="93">
        <v>42057</v>
      </c>
      <c r="B44" s="40" t="s">
        <v>10</v>
      </c>
      <c r="C44" s="51">
        <v>39</v>
      </c>
      <c r="D44" s="77">
        <v>7.8541666666666662E-2</v>
      </c>
      <c r="E44" s="77">
        <v>8.6886574074074074E-2</v>
      </c>
      <c r="F44" s="77">
        <v>9.7210648148148157E-2</v>
      </c>
      <c r="G44" s="77">
        <v>0.10734953703703703</v>
      </c>
      <c r="H44" s="77">
        <v>0.11983796296296297</v>
      </c>
      <c r="I44" s="77">
        <v>0.13177083333333334</v>
      </c>
      <c r="J44" s="77">
        <v>0.14633101851851851</v>
      </c>
      <c r="K44" s="77">
        <v>0.15979166666666667</v>
      </c>
      <c r="L44" s="77">
        <v>0.17597222222222222</v>
      </c>
      <c r="M44" s="77">
        <v>0.19043981481481484</v>
      </c>
      <c r="N44" s="77">
        <v>0.2074884259259259</v>
      </c>
      <c r="P44" s="125"/>
    </row>
    <row r="45" spans="1:16" x14ac:dyDescent="0.25">
      <c r="A45" s="82">
        <v>42119</v>
      </c>
      <c r="B45" s="6" t="s">
        <v>189</v>
      </c>
      <c r="C45" s="2">
        <v>67</v>
      </c>
      <c r="D45" s="83">
        <v>0.16517361111111109</v>
      </c>
      <c r="E45" s="83">
        <v>0.18272330729166664</v>
      </c>
      <c r="F45" s="83">
        <v>0.20444565850815849</v>
      </c>
      <c r="G45" s="83">
        <v>0.22575852638352636</v>
      </c>
      <c r="H45" s="83">
        <v>0.25203214798850571</v>
      </c>
      <c r="I45" s="83">
        <v>0.27711591627172194</v>
      </c>
      <c r="J45" s="83">
        <v>0.30774451754385962</v>
      </c>
      <c r="K45" s="83">
        <v>0.33604286398467431</v>
      </c>
      <c r="L45" s="83">
        <v>0.37007252109704636</v>
      </c>
      <c r="M45" s="83">
        <v>0.40048944063926939</v>
      </c>
      <c r="N45" s="83">
        <v>0.43635416666666665</v>
      </c>
      <c r="P45" s="125"/>
    </row>
    <row r="46" spans="1:16" s="129" customFormat="1" x14ac:dyDescent="0.25">
      <c r="A46" s="82">
        <v>42127</v>
      </c>
      <c r="B46" s="133" t="s">
        <v>313</v>
      </c>
      <c r="C46" s="2">
        <v>41</v>
      </c>
      <c r="D46" s="83">
        <v>8.2569444444444445E-2</v>
      </c>
      <c r="E46" s="83">
        <v>9.1342592592592586E-2</v>
      </c>
      <c r="F46" s="83">
        <v>0.10219907407407408</v>
      </c>
      <c r="G46" s="83">
        <v>0.11285879629629629</v>
      </c>
      <c r="H46" s="83">
        <v>0.12599537037037037</v>
      </c>
      <c r="I46" s="83">
        <v>0.13853009259259261</v>
      </c>
      <c r="J46" s="83">
        <v>0.15384259259259259</v>
      </c>
      <c r="K46" s="83">
        <v>0.16798611111111109</v>
      </c>
      <c r="L46" s="83">
        <v>0.18500000000000003</v>
      </c>
      <c r="M46" s="83">
        <v>0.20020833333333332</v>
      </c>
      <c r="N46" s="83">
        <v>0.21813657407407408</v>
      </c>
      <c r="P46" s="125"/>
    </row>
    <row r="47" spans="1:16" s="129" customFormat="1" x14ac:dyDescent="0.25">
      <c r="A47" s="82">
        <v>42133</v>
      </c>
      <c r="B47" s="133" t="s">
        <v>334</v>
      </c>
      <c r="C47" s="2">
        <v>44</v>
      </c>
      <c r="D47" s="83">
        <v>9.268518518518519E-2</v>
      </c>
      <c r="E47" s="83">
        <v>0.10253472222222222</v>
      </c>
      <c r="F47" s="83">
        <v>0.11472222222222223</v>
      </c>
      <c r="G47" s="83">
        <v>0.12667824074074074</v>
      </c>
      <c r="H47" s="83">
        <v>0.1414236111111111</v>
      </c>
      <c r="I47" s="83">
        <v>0.15549768518518517</v>
      </c>
      <c r="J47" s="83">
        <v>0.17268518518518519</v>
      </c>
      <c r="K47" s="83">
        <v>0.18856481481481482</v>
      </c>
      <c r="L47" s="83">
        <v>0.20766203703703703</v>
      </c>
      <c r="M47" s="83">
        <v>0.22473379629629631</v>
      </c>
      <c r="N47" s="83">
        <v>0.24484953703703705</v>
      </c>
      <c r="P47" s="125"/>
    </row>
    <row r="48" spans="1:16" x14ac:dyDescent="0.25">
      <c r="A48" s="82">
        <v>42138</v>
      </c>
      <c r="B48" s="6" t="s">
        <v>190</v>
      </c>
      <c r="C48" s="2">
        <v>62</v>
      </c>
      <c r="D48" s="83">
        <v>0.14782407407407408</v>
      </c>
      <c r="E48" s="83">
        <v>0.16353009259259257</v>
      </c>
      <c r="F48" s="83">
        <v>0.18297453703703703</v>
      </c>
      <c r="G48" s="83">
        <v>0.20204861111111114</v>
      </c>
      <c r="H48" s="83">
        <v>0.22555555555555554</v>
      </c>
      <c r="I48" s="83">
        <v>0.24800925925925923</v>
      </c>
      <c r="J48" s="83">
        <v>0.2754166666666667</v>
      </c>
      <c r="K48" s="83">
        <v>0.30074074074074075</v>
      </c>
      <c r="L48" s="83">
        <v>0.33120370370370372</v>
      </c>
      <c r="M48" s="83">
        <v>0.35842592592592593</v>
      </c>
      <c r="N48" s="83">
        <v>0.39052083333333337</v>
      </c>
      <c r="P48" s="125"/>
    </row>
    <row r="49" spans="1:16" x14ac:dyDescent="0.25">
      <c r="A49" s="82">
        <v>42162</v>
      </c>
      <c r="B49" s="6" t="s">
        <v>191</v>
      </c>
      <c r="C49" s="2">
        <v>58.5</v>
      </c>
      <c r="D49" s="83">
        <v>0.13339120370370369</v>
      </c>
      <c r="E49" s="83">
        <v>0.14755787037037038</v>
      </c>
      <c r="F49" s="83">
        <v>0.16510416666666666</v>
      </c>
      <c r="G49" s="83">
        <v>0.18231481481481482</v>
      </c>
      <c r="H49" s="83">
        <v>0.20353009259259258</v>
      </c>
      <c r="I49" s="83">
        <v>0.22378472222222223</v>
      </c>
      <c r="J49" s="83">
        <v>0.2485185185185185</v>
      </c>
      <c r="K49" s="83">
        <v>0.27136574074074077</v>
      </c>
      <c r="L49" s="83">
        <v>0.2988541666666667</v>
      </c>
      <c r="M49" s="83">
        <v>0.32341435185185186</v>
      </c>
      <c r="N49" s="83">
        <v>0.35237268518518516</v>
      </c>
      <c r="P49" s="125"/>
    </row>
    <row r="50" spans="1:16" x14ac:dyDescent="0.25">
      <c r="A50" s="82">
        <v>42197</v>
      </c>
      <c r="B50" s="6" t="s">
        <v>192</v>
      </c>
      <c r="C50" s="2">
        <v>64.5</v>
      </c>
      <c r="D50" s="83">
        <v>0.15602430555555558</v>
      </c>
      <c r="E50" s="83">
        <v>0.17260188802083334</v>
      </c>
      <c r="F50" s="83">
        <v>0.19312099358974361</v>
      </c>
      <c r="G50" s="83">
        <v>0.21325329794079795</v>
      </c>
      <c r="H50" s="83">
        <v>0.23807156968390805</v>
      </c>
      <c r="I50" s="83">
        <v>0.26176589652448656</v>
      </c>
      <c r="J50" s="83">
        <v>0.29069791666666667</v>
      </c>
      <c r="K50" s="83">
        <v>0.31742875957854411</v>
      </c>
      <c r="L50" s="83">
        <v>0.34957344409282703</v>
      </c>
      <c r="M50" s="83">
        <v>0.3783055079908676</v>
      </c>
      <c r="N50" s="83">
        <v>0.41218361318407964</v>
      </c>
      <c r="P50" s="125"/>
    </row>
    <row r="51" spans="1:16" x14ac:dyDescent="0.25">
      <c r="A51" s="82">
        <v>42204</v>
      </c>
      <c r="B51" s="6" t="s">
        <v>193</v>
      </c>
      <c r="C51" s="2">
        <v>58.5</v>
      </c>
      <c r="D51" s="83">
        <v>0.13339120370370369</v>
      </c>
      <c r="E51" s="83">
        <v>0.14755787037037038</v>
      </c>
      <c r="F51" s="83">
        <v>0.16510416666666666</v>
      </c>
      <c r="G51" s="83">
        <v>0.18231481481481482</v>
      </c>
      <c r="H51" s="83">
        <v>0.20353009259259258</v>
      </c>
      <c r="I51" s="83">
        <v>0.22378472222222223</v>
      </c>
      <c r="J51" s="83">
        <v>0.2485185185185185</v>
      </c>
      <c r="K51" s="83">
        <v>0.27136574074074077</v>
      </c>
      <c r="L51" s="83">
        <v>0.2988541666666667</v>
      </c>
      <c r="M51" s="83">
        <v>0.32341435185185186</v>
      </c>
      <c r="N51" s="83">
        <v>0.35237268518518516</v>
      </c>
      <c r="P51" s="125"/>
    </row>
    <row r="52" spans="1:16" x14ac:dyDescent="0.25">
      <c r="A52" s="82">
        <v>42217</v>
      </c>
      <c r="B52" s="6" t="s">
        <v>194</v>
      </c>
      <c r="C52" s="2">
        <v>52</v>
      </c>
      <c r="D52" s="83">
        <v>0.11856481481481482</v>
      </c>
      <c r="E52" s="83">
        <v>0.13116232638888889</v>
      </c>
      <c r="F52" s="83">
        <v>0.1467550505050505</v>
      </c>
      <c r="G52" s="83">
        <v>0.16205383955383956</v>
      </c>
      <c r="H52" s="83">
        <v>0.18091355363984674</v>
      </c>
      <c r="I52" s="83">
        <v>0.19891916798314901</v>
      </c>
      <c r="J52" s="83">
        <v>0.22090497076023391</v>
      </c>
      <c r="K52" s="83">
        <v>0.24121807151979566</v>
      </c>
      <c r="L52" s="83">
        <v>0.26564521800281293</v>
      </c>
      <c r="M52" s="83">
        <v>0.28747907153729069</v>
      </c>
      <c r="N52" s="83">
        <v>0.31322346600331674</v>
      </c>
      <c r="P52" s="125"/>
    </row>
    <row r="53" spans="1:16" x14ac:dyDescent="0.25">
      <c r="A53" s="82">
        <v>42232</v>
      </c>
      <c r="B53" s="6" t="s">
        <v>195</v>
      </c>
      <c r="C53" s="2">
        <v>54.5</v>
      </c>
      <c r="D53" s="83">
        <v>0.12615740740740741</v>
      </c>
      <c r="E53" s="83">
        <v>0.13956163194444446</v>
      </c>
      <c r="F53" s="83">
        <v>0.15615287490287491</v>
      </c>
      <c r="G53" s="83">
        <v>0.17243135993135994</v>
      </c>
      <c r="H53" s="83">
        <v>0.19249880268199235</v>
      </c>
      <c r="I53" s="83">
        <v>0.2116574512901527</v>
      </c>
      <c r="J53" s="83">
        <v>0.23505116959064329</v>
      </c>
      <c r="K53" s="83">
        <v>0.25666507024265645</v>
      </c>
      <c r="L53" s="83">
        <v>0.28265646976090014</v>
      </c>
      <c r="M53" s="83">
        <v>0.30588850837138509</v>
      </c>
      <c r="N53" s="83">
        <v>0.33328150912106136</v>
      </c>
      <c r="P53" s="125"/>
    </row>
    <row r="54" spans="1:16" x14ac:dyDescent="0.25">
      <c r="A54" s="82">
        <v>42260</v>
      </c>
      <c r="B54" s="6" t="s">
        <v>196</v>
      </c>
      <c r="C54" s="2">
        <v>43.5</v>
      </c>
      <c r="D54" s="83">
        <v>9.012152777777778E-2</v>
      </c>
      <c r="E54" s="83">
        <v>9.9696940104166673E-2</v>
      </c>
      <c r="F54" s="83">
        <v>0.11154902389277389</v>
      </c>
      <c r="G54" s="83">
        <v>0.12317768661518662</v>
      </c>
      <c r="H54" s="83">
        <v>0.13751302083333333</v>
      </c>
      <c r="I54" s="83">
        <v>0.15119915086887836</v>
      </c>
      <c r="J54" s="83">
        <v>0.16791063596491229</v>
      </c>
      <c r="K54" s="83">
        <v>0.18335069444444446</v>
      </c>
      <c r="L54" s="83">
        <v>0.20191785337552742</v>
      </c>
      <c r="M54" s="83">
        <v>0.21851384132420093</v>
      </c>
      <c r="N54" s="83">
        <v>0.23808224502487563</v>
      </c>
      <c r="P54" s="125"/>
    </row>
    <row r="55" spans="1:16" x14ac:dyDescent="0.25">
      <c r="A55" s="82">
        <v>42267</v>
      </c>
      <c r="B55" s="6" t="s">
        <v>197</v>
      </c>
      <c r="C55" s="2">
        <v>41</v>
      </c>
      <c r="D55" s="83">
        <v>8.2569444444444445E-2</v>
      </c>
      <c r="E55" s="83">
        <v>9.1342447916666666E-2</v>
      </c>
      <c r="F55" s="83">
        <v>0.10220134032634033</v>
      </c>
      <c r="G55" s="83">
        <v>0.11285553410553412</v>
      </c>
      <c r="H55" s="83">
        <v>0.12598958333333335</v>
      </c>
      <c r="I55" s="83">
        <v>0.13852883096366508</v>
      </c>
      <c r="J55" s="83">
        <v>0.15383991228070176</v>
      </c>
      <c r="K55" s="83">
        <v>0.16798611111111111</v>
      </c>
      <c r="L55" s="83">
        <v>0.18499736286919832</v>
      </c>
      <c r="M55" s="83">
        <v>0.20020262557077625</v>
      </c>
      <c r="N55" s="83">
        <v>0.21813121890547266</v>
      </c>
      <c r="P55" s="125"/>
    </row>
    <row r="56" spans="1:16" x14ac:dyDescent="0.25">
      <c r="A56" s="82">
        <v>42176</v>
      </c>
      <c r="B56" s="6" t="s">
        <v>198</v>
      </c>
      <c r="C56" s="2">
        <v>38.5</v>
      </c>
      <c r="D56" s="83">
        <v>7.7534722222222227E-2</v>
      </c>
      <c r="E56" s="83">
        <v>8.5772786458333333E-2</v>
      </c>
      <c r="F56" s="83">
        <v>9.5969551282051285E-2</v>
      </c>
      <c r="G56" s="83">
        <v>0.10597409909909909</v>
      </c>
      <c r="H56" s="83">
        <v>0.11830729166666666</v>
      </c>
      <c r="I56" s="83">
        <v>0.13008195102685624</v>
      </c>
      <c r="J56" s="83">
        <v>0.14445942982456139</v>
      </c>
      <c r="K56" s="83">
        <v>0.15774305555555557</v>
      </c>
      <c r="L56" s="83">
        <v>0.17371703586497891</v>
      </c>
      <c r="M56" s="83">
        <v>0.18799514840182649</v>
      </c>
      <c r="N56" s="83">
        <v>0.20483053482587063</v>
      </c>
      <c r="P56" s="125"/>
    </row>
    <row r="57" spans="1:16" x14ac:dyDescent="0.25">
      <c r="A57" s="84">
        <v>42344</v>
      </c>
      <c r="B57" s="7" t="s">
        <v>199</v>
      </c>
      <c r="C57" s="52">
        <v>49.8</v>
      </c>
      <c r="D57" s="85">
        <v>0.11181944444444443</v>
      </c>
      <c r="E57" s="85">
        <v>0.12370026041666665</v>
      </c>
      <c r="F57" s="85">
        <v>0.13840588578088578</v>
      </c>
      <c r="G57" s="85">
        <v>0.15283429858429856</v>
      </c>
      <c r="H57" s="85">
        <v>0.17062104885057469</v>
      </c>
      <c r="I57" s="85">
        <v>0.18760229067930489</v>
      </c>
      <c r="J57" s="85">
        <v>0.20833728070175436</v>
      </c>
      <c r="K57" s="85">
        <v>0.22749473180076626</v>
      </c>
      <c r="L57" s="85">
        <v>0.25053217299578057</v>
      </c>
      <c r="M57" s="85">
        <v>0.27112385844748854</v>
      </c>
      <c r="N57" s="85">
        <v>0.29540360696517409</v>
      </c>
      <c r="P57" s="125"/>
    </row>
    <row r="58" spans="1:16" x14ac:dyDescent="0.25">
      <c r="A58" s="5" t="s">
        <v>200</v>
      </c>
      <c r="B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P58" s="125"/>
    </row>
    <row r="60" spans="1:16" x14ac:dyDescent="0.25">
      <c r="A60" s="69" t="s">
        <v>201</v>
      </c>
      <c r="B60" s="178" t="s">
        <v>419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6" x14ac:dyDescent="0.25">
      <c r="A61" s="70" t="s">
        <v>164</v>
      </c>
      <c r="B61" s="70" t="s">
        <v>2</v>
      </c>
      <c r="C61" s="70" t="s">
        <v>165</v>
      </c>
      <c r="D61" s="71">
        <v>1770</v>
      </c>
      <c r="E61" s="71">
        <v>1600</v>
      </c>
      <c r="F61" s="71">
        <v>1430</v>
      </c>
      <c r="G61" s="72">
        <v>1295</v>
      </c>
      <c r="H61" s="72">
        <v>1160</v>
      </c>
      <c r="I61" s="94">
        <v>1055</v>
      </c>
      <c r="J61" s="94">
        <v>950</v>
      </c>
      <c r="K61" s="74">
        <v>870</v>
      </c>
      <c r="L61" s="74">
        <v>790</v>
      </c>
      <c r="M61" s="75">
        <v>730</v>
      </c>
      <c r="N61" s="75">
        <v>670</v>
      </c>
    </row>
    <row r="62" spans="1:16" x14ac:dyDescent="0.25">
      <c r="A62" s="93">
        <v>42029</v>
      </c>
      <c r="B62" s="40" t="s">
        <v>202</v>
      </c>
      <c r="C62" s="51">
        <v>70</v>
      </c>
      <c r="D62" s="77">
        <v>0.17824074074074073</v>
      </c>
      <c r="E62" s="77">
        <v>0.19717592592592592</v>
      </c>
      <c r="F62" s="77">
        <v>0.22062499999999999</v>
      </c>
      <c r="G62" s="77">
        <v>0.24362268518518518</v>
      </c>
      <c r="H62" s="77">
        <v>0.27196759259259257</v>
      </c>
      <c r="I62" s="77">
        <v>0.29903935185185188</v>
      </c>
      <c r="J62" s="77">
        <v>0.33209490740740738</v>
      </c>
      <c r="K62" s="77">
        <v>0.36262731481481486</v>
      </c>
      <c r="L62" s="77">
        <v>0.3993518518518519</v>
      </c>
      <c r="M62" s="77">
        <v>0.43217592592592591</v>
      </c>
      <c r="N62" s="77">
        <v>0.47087962962962965</v>
      </c>
    </row>
    <row r="63" spans="1:16" x14ac:dyDescent="0.25">
      <c r="A63" s="82">
        <v>42084</v>
      </c>
      <c r="B63" s="6" t="s">
        <v>21</v>
      </c>
      <c r="C63" s="2">
        <v>96.95</v>
      </c>
      <c r="D63" s="83">
        <v>0.2502314814814815</v>
      </c>
      <c r="E63" s="83">
        <v>0.27681712962962962</v>
      </c>
      <c r="F63" s="83">
        <v>0.30972222222222223</v>
      </c>
      <c r="G63" s="83">
        <v>0.3420138888888889</v>
      </c>
      <c r="H63" s="83">
        <v>0.3818171296296296</v>
      </c>
      <c r="I63" s="83">
        <v>0.41981481481481481</v>
      </c>
      <c r="J63" s="83">
        <v>0.46621527777777777</v>
      </c>
      <c r="K63" s="83">
        <v>0.50908564814814816</v>
      </c>
      <c r="L63" s="83">
        <v>0.56063657407407408</v>
      </c>
      <c r="M63" s="83">
        <v>0.60672453703703699</v>
      </c>
      <c r="N63" s="83">
        <v>0.66105324074074068</v>
      </c>
    </row>
    <row r="64" spans="1:16" x14ac:dyDescent="0.25">
      <c r="A64" s="82">
        <v>42091</v>
      </c>
      <c r="B64" s="6" t="s">
        <v>203</v>
      </c>
      <c r="C64" s="2">
        <v>122</v>
      </c>
      <c r="D64" s="83">
        <v>0.33324074074074073</v>
      </c>
      <c r="E64" s="83">
        <v>0.36864583333333334</v>
      </c>
      <c r="F64" s="83">
        <v>0.41247685185185184</v>
      </c>
      <c r="G64" s="83">
        <v>0.45547453703703705</v>
      </c>
      <c r="H64" s="83">
        <v>0.50848379629629636</v>
      </c>
      <c r="I64" s="83">
        <v>0.55908564814814821</v>
      </c>
      <c r="J64" s="83">
        <v>0.62087962962962961</v>
      </c>
      <c r="K64" s="83">
        <v>0.67797453703703703</v>
      </c>
      <c r="L64" s="83">
        <v>0.74663194444444436</v>
      </c>
      <c r="M64" s="83">
        <v>0.80799768518518522</v>
      </c>
      <c r="N64" s="83">
        <v>0.88034722222222228</v>
      </c>
    </row>
    <row r="65" spans="1:17" s="5" customFormat="1" x14ac:dyDescent="0.25">
      <c r="A65" s="82">
        <v>42105</v>
      </c>
      <c r="B65" s="6" t="s">
        <v>222</v>
      </c>
      <c r="C65" s="2">
        <v>85.2</v>
      </c>
      <c r="D65" s="83">
        <v>0.21990740740740741</v>
      </c>
      <c r="E65" s="83">
        <v>0.24326388888888886</v>
      </c>
      <c r="F65" s="83">
        <v>0.27218749999999997</v>
      </c>
      <c r="G65" s="83">
        <v>0.30056712962962961</v>
      </c>
      <c r="H65" s="83">
        <v>0.33554398148148151</v>
      </c>
      <c r="I65" s="83">
        <v>0.3689351851851852</v>
      </c>
      <c r="J65" s="83">
        <v>0.40971064814814812</v>
      </c>
      <c r="K65" s="83">
        <v>0.44738425925925923</v>
      </c>
      <c r="L65" s="83">
        <v>0.49269675925925926</v>
      </c>
      <c r="M65" s="83">
        <v>0.53319444444444442</v>
      </c>
      <c r="N65" s="83">
        <v>0.5809375</v>
      </c>
      <c r="Q65" s="179"/>
    </row>
    <row r="66" spans="1:17" x14ac:dyDescent="0.25">
      <c r="A66" s="82">
        <v>42119</v>
      </c>
      <c r="B66" s="6" t="s">
        <v>204</v>
      </c>
      <c r="C66" s="2">
        <v>86.3</v>
      </c>
      <c r="D66" s="83">
        <v>0.22274305555555554</v>
      </c>
      <c r="E66" s="83">
        <v>0.24641203703703704</v>
      </c>
      <c r="F66" s="83">
        <v>0.2757060185185185</v>
      </c>
      <c r="G66" s="83">
        <v>0.30444444444444446</v>
      </c>
      <c r="H66" s="83">
        <v>0.33987268518518521</v>
      </c>
      <c r="I66" s="83">
        <v>0.3737037037037037</v>
      </c>
      <c r="J66" s="83">
        <v>0.41500000000000004</v>
      </c>
      <c r="K66" s="83">
        <v>0.45315972222222217</v>
      </c>
      <c r="L66" s="83">
        <v>0.49905092592592593</v>
      </c>
      <c r="M66" s="83">
        <v>0.54006944444444438</v>
      </c>
      <c r="N66" s="83">
        <v>0.58843750000000006</v>
      </c>
      <c r="P66" s="125"/>
      <c r="Q66" s="125"/>
    </row>
    <row r="67" spans="1:17" s="129" customFormat="1" x14ac:dyDescent="0.25">
      <c r="A67" s="82">
        <v>42133</v>
      </c>
      <c r="B67" s="133" t="s">
        <v>336</v>
      </c>
      <c r="C67" s="2">
        <v>105</v>
      </c>
      <c r="D67" s="83">
        <v>0.2746527777777778</v>
      </c>
      <c r="E67" s="83">
        <v>0.30383101851851851</v>
      </c>
      <c r="F67" s="83">
        <v>0.3399537037037037</v>
      </c>
      <c r="G67" s="83">
        <v>0.37539351851851849</v>
      </c>
      <c r="H67" s="83">
        <v>0.41912037037037037</v>
      </c>
      <c r="I67" s="83">
        <v>0.46078703703703705</v>
      </c>
      <c r="J67" s="83">
        <v>0.51172453703703702</v>
      </c>
      <c r="K67" s="83">
        <v>0.55877314814814816</v>
      </c>
      <c r="L67" s="83">
        <v>0.61535879629629631</v>
      </c>
      <c r="M67" s="83">
        <v>0.66593749999999996</v>
      </c>
      <c r="N67" s="83">
        <v>0.7255787037037037</v>
      </c>
      <c r="P67" s="125"/>
      <c r="Q67" s="125"/>
    </row>
    <row r="68" spans="1:17" x14ac:dyDescent="0.25">
      <c r="A68" s="82">
        <v>42147</v>
      </c>
      <c r="B68" s="6" t="s">
        <v>205</v>
      </c>
      <c r="C68" s="2">
        <v>95.6</v>
      </c>
      <c r="D68" s="83">
        <v>0.24674768518518519</v>
      </c>
      <c r="E68" s="83">
        <v>0.27296296296296296</v>
      </c>
      <c r="F68" s="83">
        <v>0.30541666666666667</v>
      </c>
      <c r="G68" s="83">
        <v>0.33724537037037039</v>
      </c>
      <c r="H68" s="83">
        <v>0.37650462962962966</v>
      </c>
      <c r="I68" s="83">
        <v>0.41396990740740741</v>
      </c>
      <c r="J68" s="83">
        <v>0.4597222222222222</v>
      </c>
      <c r="K68" s="83">
        <v>0.50200231481481483</v>
      </c>
      <c r="L68" s="83">
        <v>0.55283564814814812</v>
      </c>
      <c r="M68" s="83">
        <v>0.59827546296296297</v>
      </c>
      <c r="N68" s="83">
        <v>0.65185185185185179</v>
      </c>
      <c r="P68" s="125"/>
      <c r="Q68" s="125"/>
    </row>
    <row r="69" spans="1:17" s="129" customFormat="1" x14ac:dyDescent="0.25">
      <c r="A69" s="82">
        <v>42153</v>
      </c>
      <c r="B69" s="133" t="s">
        <v>427</v>
      </c>
      <c r="C69" s="2">
        <v>102</v>
      </c>
      <c r="D69" s="83">
        <v>0.26680555555555557</v>
      </c>
      <c r="E69" s="83">
        <v>0.29515046296296293</v>
      </c>
      <c r="F69" s="83">
        <v>0.33024305555555555</v>
      </c>
      <c r="G69" s="83">
        <v>0.36466435185185181</v>
      </c>
      <c r="H69" s="83">
        <v>0.40710648148148149</v>
      </c>
      <c r="I69" s="83">
        <v>0.44762731481481483</v>
      </c>
      <c r="J69" s="83">
        <v>0.49710648148148145</v>
      </c>
      <c r="K69" s="83">
        <v>0.54281250000000003</v>
      </c>
      <c r="L69" s="83">
        <v>0.59775462962962966</v>
      </c>
      <c r="M69" s="83">
        <v>0.64690972222222221</v>
      </c>
      <c r="N69" s="83">
        <v>0.70484953703703701</v>
      </c>
      <c r="P69" s="125"/>
      <c r="Q69" s="125"/>
    </row>
    <row r="70" spans="1:17" s="129" customFormat="1" x14ac:dyDescent="0.25">
      <c r="A70" s="180">
        <v>42153</v>
      </c>
      <c r="B70" s="181" t="s">
        <v>420</v>
      </c>
      <c r="C70" s="182">
        <v>234</v>
      </c>
      <c r="D70" s="183">
        <v>0.75291666666666668</v>
      </c>
      <c r="E70" s="183">
        <v>0.83291666666666664</v>
      </c>
      <c r="F70" s="183">
        <v>0.93193287037037031</v>
      </c>
      <c r="G70" s="183">
        <v>1.0290856481481481</v>
      </c>
      <c r="H70" s="183">
        <v>1.1488425925925927</v>
      </c>
      <c r="I70" s="183">
        <v>1.2631828703703702</v>
      </c>
      <c r="J70" s="183">
        <v>1.402800925925926</v>
      </c>
      <c r="K70" s="183">
        <v>1.5317939814814814</v>
      </c>
      <c r="L70" s="183">
        <v>1.6869097222222222</v>
      </c>
      <c r="M70" s="183">
        <v>1.8255671296296294</v>
      </c>
      <c r="N70" s="183">
        <v>1.9890509259259259</v>
      </c>
      <c r="P70" s="125"/>
      <c r="Q70" s="125"/>
    </row>
    <row r="71" spans="1:17" s="129" customFormat="1" x14ac:dyDescent="0.25">
      <c r="A71" s="185">
        <v>42168</v>
      </c>
      <c r="B71" s="134" t="s">
        <v>443</v>
      </c>
      <c r="C71" s="3">
        <v>86</v>
      </c>
      <c r="D71" s="186">
        <v>0.22196759259259258</v>
      </c>
      <c r="E71" s="186">
        <v>0.24555555555555555</v>
      </c>
      <c r="F71" s="186">
        <v>0.27474537037037039</v>
      </c>
      <c r="G71" s="186">
        <v>0.30337962962962967</v>
      </c>
      <c r="H71" s="186">
        <v>0.33869212962962963</v>
      </c>
      <c r="I71" s="186">
        <v>0.37239583333333331</v>
      </c>
      <c r="J71" s="186">
        <v>0.41356481481481483</v>
      </c>
      <c r="K71" s="186">
        <v>0.45158564814814817</v>
      </c>
      <c r="L71" s="186">
        <v>0.49731481481481482</v>
      </c>
      <c r="M71" s="186">
        <v>0.53819444444444442</v>
      </c>
      <c r="N71" s="186">
        <v>0.58638888888888896</v>
      </c>
      <c r="P71" s="125"/>
      <c r="Q71" s="125"/>
    </row>
    <row r="72" spans="1:17" s="129" customFormat="1" x14ac:dyDescent="0.25">
      <c r="A72" s="180">
        <v>42168</v>
      </c>
      <c r="B72" s="181" t="s">
        <v>449</v>
      </c>
      <c r="C72" s="182">
        <v>174</v>
      </c>
      <c r="D72" s="183">
        <v>0.51555555555555554</v>
      </c>
      <c r="E72" s="183">
        <v>0.57033564814814819</v>
      </c>
      <c r="F72" s="183">
        <v>0.63813657407407409</v>
      </c>
      <c r="G72" s="183">
        <v>0.70466435185185183</v>
      </c>
      <c r="H72" s="183">
        <v>0.78666666666666663</v>
      </c>
      <c r="I72" s="183">
        <v>0.86496527777777776</v>
      </c>
      <c r="J72" s="183">
        <v>0.96056712962962953</v>
      </c>
      <c r="K72" s="183">
        <v>1.0488888888888888</v>
      </c>
      <c r="L72" s="183">
        <v>1.1551041666666666</v>
      </c>
      <c r="M72" s="183">
        <v>1.2500462962962964</v>
      </c>
      <c r="N72" s="183">
        <v>1.3619907407407406</v>
      </c>
      <c r="P72" s="125"/>
      <c r="Q72" s="125"/>
    </row>
    <row r="73" spans="1:17" x14ac:dyDescent="0.25">
      <c r="A73" s="82">
        <v>42182</v>
      </c>
      <c r="B73" s="6" t="s">
        <v>206</v>
      </c>
      <c r="C73" s="2">
        <v>97.5</v>
      </c>
      <c r="D73" s="83">
        <v>0.24712962962962962</v>
      </c>
      <c r="E73" s="83">
        <v>0.27339120370370368</v>
      </c>
      <c r="F73" s="83">
        <v>0.30589120370370371</v>
      </c>
      <c r="G73" s="83">
        <v>0.33777777777777779</v>
      </c>
      <c r="H73" s="83">
        <v>0.37709490740740742</v>
      </c>
      <c r="I73" s="83">
        <v>0.41462962962962963</v>
      </c>
      <c r="J73" s="83">
        <v>0.46045138888888887</v>
      </c>
      <c r="K73" s="83">
        <v>0.50278935185185192</v>
      </c>
      <c r="L73" s="83">
        <v>0.5537037037037037</v>
      </c>
      <c r="M73" s="83">
        <v>0.59922453703703704</v>
      </c>
      <c r="N73" s="83">
        <v>0.65288194444444447</v>
      </c>
      <c r="P73" s="125"/>
      <c r="Q73" s="125"/>
    </row>
    <row r="74" spans="1:17" x14ac:dyDescent="0.25">
      <c r="A74" s="82">
        <v>42217</v>
      </c>
      <c r="B74" s="6" t="s">
        <v>207</v>
      </c>
      <c r="C74" s="2">
        <v>83.5</v>
      </c>
      <c r="D74" s="83">
        <v>0.21551504629629631</v>
      </c>
      <c r="E74" s="83">
        <v>0.23841351996527782</v>
      </c>
      <c r="F74" s="83">
        <v>0.26675638597513601</v>
      </c>
      <c r="G74" s="83">
        <v>0.29456496675246679</v>
      </c>
      <c r="H74" s="83">
        <v>0.32884623443486594</v>
      </c>
      <c r="I74" s="83">
        <v>0.36157500658241182</v>
      </c>
      <c r="J74" s="83">
        <v>0.40153855994152049</v>
      </c>
      <c r="K74" s="83">
        <v>0.43846164591315456</v>
      </c>
      <c r="L74" s="83">
        <v>0.48286282524613228</v>
      </c>
      <c r="M74" s="83">
        <v>0.52255018074581439</v>
      </c>
      <c r="N74" s="83">
        <v>0.56934571932006639</v>
      </c>
      <c r="P74" s="125"/>
      <c r="Q74" s="125"/>
    </row>
    <row r="75" spans="1:17" x14ac:dyDescent="0.25">
      <c r="A75" s="82">
        <v>42246</v>
      </c>
      <c r="B75" s="6" t="s">
        <v>208</v>
      </c>
      <c r="C75" s="2">
        <v>94</v>
      </c>
      <c r="D75" s="83">
        <v>0.24261574074074074</v>
      </c>
      <c r="E75" s="83">
        <v>0.26839366319444447</v>
      </c>
      <c r="F75" s="83">
        <v>0.30030060217560217</v>
      </c>
      <c r="G75" s="83">
        <v>0.33160607035607037</v>
      </c>
      <c r="H75" s="83">
        <v>0.37019815613026819</v>
      </c>
      <c r="I75" s="83">
        <v>0.40704252238020011</v>
      </c>
      <c r="J75" s="83">
        <v>0.45203143274853802</v>
      </c>
      <c r="K75" s="83">
        <v>0.49359754150702428</v>
      </c>
      <c r="L75" s="83">
        <v>0.54358210267229257</v>
      </c>
      <c r="M75" s="83">
        <v>0.58826008371385086</v>
      </c>
      <c r="N75" s="83">
        <v>0.64094009121061357</v>
      </c>
      <c r="P75" s="125"/>
      <c r="Q75" s="125"/>
    </row>
    <row r="76" spans="1:17" x14ac:dyDescent="0.25">
      <c r="A76" s="84">
        <v>42300</v>
      </c>
      <c r="B76" s="7" t="s">
        <v>209</v>
      </c>
      <c r="C76" s="52">
        <v>110</v>
      </c>
      <c r="D76" s="85">
        <v>0.28773148148148153</v>
      </c>
      <c r="E76" s="85">
        <v>0.31830295138888892</v>
      </c>
      <c r="F76" s="85">
        <v>0.35614316239316246</v>
      </c>
      <c r="G76" s="85">
        <v>0.3932700557700558</v>
      </c>
      <c r="H76" s="85">
        <v>0.43903855363984678</v>
      </c>
      <c r="I76" s="85">
        <v>0.48273433385992631</v>
      </c>
      <c r="J76" s="85">
        <v>0.53608918128654981</v>
      </c>
      <c r="K76" s="85">
        <v>0.58538473818646242</v>
      </c>
      <c r="L76" s="85">
        <v>0.64466420534458513</v>
      </c>
      <c r="M76" s="85">
        <v>0.69765030441400311</v>
      </c>
      <c r="N76" s="85">
        <v>0.76012645107794374</v>
      </c>
      <c r="P76" s="179"/>
      <c r="Q76" s="125"/>
    </row>
    <row r="77" spans="1:17" x14ac:dyDescent="0.25">
      <c r="A77" s="95" t="s">
        <v>210</v>
      </c>
      <c r="B77" s="9"/>
      <c r="C77" s="88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P77" s="179"/>
      <c r="Q77" s="125"/>
    </row>
    <row r="78" spans="1:17" x14ac:dyDescent="0.25">
      <c r="P78" s="179"/>
      <c r="Q78" s="179"/>
    </row>
    <row r="79" spans="1:17" x14ac:dyDescent="0.25">
      <c r="A79" s="87" t="s">
        <v>216</v>
      </c>
      <c r="P79" s="179"/>
      <c r="Q79" s="179"/>
    </row>
    <row r="80" spans="1:17" x14ac:dyDescent="0.25">
      <c r="P80" s="179"/>
      <c r="Q80" s="179"/>
    </row>
    <row r="81" spans="1:17" x14ac:dyDescent="0.25">
      <c r="A81" s="96" t="s">
        <v>211</v>
      </c>
      <c r="B81" s="5"/>
      <c r="D81" s="5"/>
      <c r="E81" s="5"/>
      <c r="F81" s="5"/>
      <c r="G81" s="5"/>
      <c r="H81" s="90"/>
      <c r="I81" s="90"/>
      <c r="J81" s="90"/>
      <c r="P81" s="179"/>
      <c r="Q81" s="179"/>
    </row>
    <row r="82" spans="1:17" x14ac:dyDescent="0.25">
      <c r="A82" s="5"/>
      <c r="B82" s="5"/>
      <c r="D82" s="5"/>
      <c r="E82" s="197" t="s">
        <v>212</v>
      </c>
      <c r="F82" s="198"/>
      <c r="G82" s="198"/>
      <c r="H82" s="198"/>
      <c r="I82" s="198"/>
      <c r="J82" s="199"/>
      <c r="P82" s="179"/>
    </row>
    <row r="83" spans="1:17" x14ac:dyDescent="0.25">
      <c r="A83" s="70" t="s">
        <v>164</v>
      </c>
      <c r="B83" s="70" t="s">
        <v>217</v>
      </c>
      <c r="C83" s="70" t="s">
        <v>165</v>
      </c>
      <c r="D83" s="8" t="s">
        <v>213</v>
      </c>
      <c r="E83" s="97" t="s">
        <v>214</v>
      </c>
      <c r="F83" s="97" t="s">
        <v>214</v>
      </c>
      <c r="G83" s="97" t="s">
        <v>219</v>
      </c>
      <c r="H83" s="97" t="s">
        <v>220</v>
      </c>
      <c r="I83" s="97" t="s">
        <v>221</v>
      </c>
      <c r="J83" s="97" t="s">
        <v>215</v>
      </c>
      <c r="P83" s="179"/>
    </row>
    <row r="84" spans="1:17" x14ac:dyDescent="0.25">
      <c r="A84" s="76">
        <v>42007</v>
      </c>
      <c r="B84" s="40" t="s">
        <v>166</v>
      </c>
      <c r="C84" s="51">
        <v>18.5</v>
      </c>
      <c r="D84" s="98">
        <v>9.375E-2</v>
      </c>
      <c r="E84" s="99" t="str">
        <f t="shared" ref="E84:E108" si="1">IF(($D5*$D$4/$D84)&gt;1429.99,$D5*$D$4/$D84,"")</f>
        <v/>
      </c>
      <c r="F84" s="120" t="str">
        <f t="shared" ref="F84:F108" si="2">IF(AND(($D5*$D$4/$D84)&gt;1159.99,($D5*$D$4/$D84)&lt;1430),$D5*$D$4/$D84,"")</f>
        <v/>
      </c>
      <c r="G84" s="100" t="str">
        <f t="shared" ref="G84:G108" si="3">IF(AND(($D5*$D$4/$D84)&gt;949.99,($D5*$D$4/$D84)&lt;1160),$D5*$D$4/$D84,"")</f>
        <v/>
      </c>
      <c r="H84" s="119" t="str">
        <f t="shared" ref="H84:H108" si="4">IF(AND(($D5*$D$4/$D84)&gt;789.99,($D5*$D$4/$D84)&lt;950),$D5*$D$4/$D84,"")</f>
        <v/>
      </c>
      <c r="I84" s="101" t="str">
        <f t="shared" ref="I84:I108" si="5">IF(AND(($D5*$D$4/$D84)&gt;669.99,($D5*$D$4/$D84)&lt;790),$D5*$D$4/$D84,"")</f>
        <v/>
      </c>
      <c r="J84" s="102">
        <f t="shared" ref="J84:J108" si="6">IF(($D5*$D$4/$D84)&lt;670,$D5*$D$4/$D84,"")</f>
        <v>663.42222222222233</v>
      </c>
    </row>
    <row r="85" spans="1:17" x14ac:dyDescent="0.25">
      <c r="A85" s="78">
        <v>42043</v>
      </c>
      <c r="B85" s="79" t="s">
        <v>167</v>
      </c>
      <c r="C85" s="80">
        <v>15.8</v>
      </c>
      <c r="D85" s="98">
        <v>7.9861111111111105E-2</v>
      </c>
      <c r="E85" s="99" t="str">
        <f t="shared" si="1"/>
        <v/>
      </c>
      <c r="F85" s="120" t="str">
        <f t="shared" si="2"/>
        <v/>
      </c>
      <c r="G85" s="100" t="str">
        <f t="shared" si="3"/>
        <v/>
      </c>
      <c r="H85" s="119" t="str">
        <f t="shared" si="4"/>
        <v/>
      </c>
      <c r="I85" s="101" t="str">
        <f t="shared" si="5"/>
        <v/>
      </c>
      <c r="J85" s="102">
        <f t="shared" si="6"/>
        <v>668.75217391304363</v>
      </c>
    </row>
    <row r="86" spans="1:17" x14ac:dyDescent="0.25">
      <c r="A86" s="78"/>
      <c r="B86" s="79" t="s">
        <v>168</v>
      </c>
      <c r="C86" s="80">
        <v>11</v>
      </c>
      <c r="D86" s="98">
        <v>5.5555555555555552E-2</v>
      </c>
      <c r="E86" s="99" t="str">
        <f t="shared" si="1"/>
        <v/>
      </c>
      <c r="F86" s="120" t="str">
        <f t="shared" si="2"/>
        <v/>
      </c>
      <c r="G86" s="100" t="str">
        <f t="shared" si="3"/>
        <v/>
      </c>
      <c r="H86" s="119" t="str">
        <f t="shared" si="4"/>
        <v/>
      </c>
      <c r="I86" s="101" t="str">
        <f t="shared" si="5"/>
        <v/>
      </c>
      <c r="J86" s="102">
        <f t="shared" si="6"/>
        <v>657.11250000000007</v>
      </c>
    </row>
    <row r="87" spans="1:17" x14ac:dyDescent="0.25">
      <c r="A87" s="82">
        <v>42064</v>
      </c>
      <c r="B87" s="6" t="s">
        <v>42</v>
      </c>
      <c r="C87" s="2">
        <v>33.799999999999997</v>
      </c>
      <c r="D87" s="98">
        <v>0.12118055555555556</v>
      </c>
      <c r="E87" s="99" t="str">
        <f t="shared" si="1"/>
        <v/>
      </c>
      <c r="F87" s="120" t="str">
        <f t="shared" si="2"/>
        <v/>
      </c>
      <c r="G87" s="100">
        <f t="shared" si="3"/>
        <v>988.46131805157609</v>
      </c>
      <c r="H87" s="119" t="str">
        <f t="shared" si="4"/>
        <v/>
      </c>
      <c r="I87" s="101" t="str">
        <f t="shared" si="5"/>
        <v/>
      </c>
      <c r="J87" s="102" t="str">
        <f t="shared" si="6"/>
        <v/>
      </c>
    </row>
    <row r="88" spans="1:17" x14ac:dyDescent="0.25">
      <c r="A88" s="82">
        <v>42078</v>
      </c>
      <c r="B88" s="6" t="s">
        <v>169</v>
      </c>
      <c r="C88" s="2">
        <v>10.9</v>
      </c>
      <c r="D88" s="98">
        <v>5.5555555555555552E-2</v>
      </c>
      <c r="E88" s="99" t="str">
        <f t="shared" si="1"/>
        <v/>
      </c>
      <c r="F88" s="120" t="str">
        <f t="shared" si="2"/>
        <v/>
      </c>
      <c r="G88" s="100" t="str">
        <f t="shared" si="3"/>
        <v/>
      </c>
      <c r="H88" s="119" t="str">
        <f t="shared" si="4"/>
        <v/>
      </c>
      <c r="I88" s="101" t="str">
        <f t="shared" si="5"/>
        <v/>
      </c>
      <c r="J88" s="102">
        <f t="shared" si="6"/>
        <v>643.1</v>
      </c>
    </row>
    <row r="89" spans="1:17" x14ac:dyDescent="0.25">
      <c r="A89" s="82">
        <v>42084</v>
      </c>
      <c r="B89" s="6" t="s">
        <v>170</v>
      </c>
      <c r="C89" s="2">
        <v>10.7</v>
      </c>
      <c r="D89" s="98">
        <v>5.5555555555555552E-2</v>
      </c>
      <c r="E89" s="99" t="str">
        <f t="shared" si="1"/>
        <v/>
      </c>
      <c r="F89" s="120" t="str">
        <f t="shared" si="2"/>
        <v/>
      </c>
      <c r="G89" s="100" t="str">
        <f t="shared" si="3"/>
        <v/>
      </c>
      <c r="H89" s="119" t="str">
        <f t="shared" si="4"/>
        <v/>
      </c>
      <c r="I89" s="101" t="str">
        <f t="shared" si="5"/>
        <v/>
      </c>
      <c r="J89" s="102">
        <f t="shared" si="6"/>
        <v>631.30000000000007</v>
      </c>
    </row>
    <row r="90" spans="1:17" x14ac:dyDescent="0.25">
      <c r="A90" s="82">
        <v>42091</v>
      </c>
      <c r="B90" s="6" t="s">
        <v>85</v>
      </c>
      <c r="C90" s="2">
        <v>35.799999999999997</v>
      </c>
      <c r="D90" s="98">
        <v>0.19444444444444445</v>
      </c>
      <c r="E90" s="99" t="str">
        <f t="shared" si="1"/>
        <v/>
      </c>
      <c r="F90" s="120" t="str">
        <f t="shared" si="2"/>
        <v/>
      </c>
      <c r="G90" s="100" t="str">
        <f t="shared" si="3"/>
        <v/>
      </c>
      <c r="H90" s="119" t="str">
        <f t="shared" si="4"/>
        <v/>
      </c>
      <c r="I90" s="101" t="str">
        <f t="shared" si="5"/>
        <v/>
      </c>
      <c r="J90" s="102">
        <f t="shared" si="6"/>
        <v>652.47678571428571</v>
      </c>
    </row>
    <row r="91" spans="1:17" x14ac:dyDescent="0.25">
      <c r="A91" s="82">
        <v>42098</v>
      </c>
      <c r="B91" s="6" t="s">
        <v>171</v>
      </c>
      <c r="C91" s="2">
        <v>10.4</v>
      </c>
      <c r="D91" s="98">
        <v>5.2083333333333336E-2</v>
      </c>
      <c r="E91" s="99" t="str">
        <f t="shared" si="1"/>
        <v/>
      </c>
      <c r="F91" s="120" t="str">
        <f t="shared" si="2"/>
        <v/>
      </c>
      <c r="G91" s="100" t="str">
        <f t="shared" si="3"/>
        <v/>
      </c>
      <c r="H91" s="119" t="str">
        <f t="shared" si="4"/>
        <v/>
      </c>
      <c r="I91" s="101" t="str">
        <f t="shared" si="5"/>
        <v/>
      </c>
      <c r="J91" s="102">
        <f t="shared" si="6"/>
        <v>650.57333333333327</v>
      </c>
    </row>
    <row r="92" spans="1:17" s="5" customFormat="1" x14ac:dyDescent="0.25">
      <c r="A92" s="82">
        <v>42106</v>
      </c>
      <c r="B92" s="6" t="s">
        <v>223</v>
      </c>
      <c r="C92" s="2">
        <v>34</v>
      </c>
      <c r="D92" s="98">
        <v>0.17986111111111111</v>
      </c>
      <c r="E92" s="99" t="str">
        <f t="shared" si="1"/>
        <v/>
      </c>
      <c r="F92" s="120" t="str">
        <f t="shared" si="2"/>
        <v/>
      </c>
      <c r="G92" s="100" t="str">
        <f t="shared" si="3"/>
        <v/>
      </c>
      <c r="H92" s="119" t="str">
        <f t="shared" si="4"/>
        <v/>
      </c>
      <c r="I92" s="101" t="str">
        <f t="shared" si="5"/>
        <v/>
      </c>
      <c r="J92" s="102">
        <f t="shared" si="6"/>
        <v>669.95752895752901</v>
      </c>
    </row>
    <row r="93" spans="1:17" s="129" customFormat="1" x14ac:dyDescent="0.25">
      <c r="A93" s="82">
        <v>42106</v>
      </c>
      <c r="B93" s="133" t="s">
        <v>266</v>
      </c>
      <c r="C93" s="2">
        <v>10.6</v>
      </c>
      <c r="D93" s="98">
        <v>5.2083333333333336E-2</v>
      </c>
      <c r="E93" s="99" t="str">
        <f t="shared" si="1"/>
        <v/>
      </c>
      <c r="F93" s="120" t="str">
        <f t="shared" si="2"/>
        <v/>
      </c>
      <c r="G93" s="100" t="str">
        <f t="shared" si="3"/>
        <v/>
      </c>
      <c r="H93" s="119" t="str">
        <f t="shared" si="4"/>
        <v/>
      </c>
      <c r="I93" s="101" t="str">
        <f t="shared" si="5"/>
        <v/>
      </c>
      <c r="J93" s="102">
        <f t="shared" si="6"/>
        <v>667.09333333333325</v>
      </c>
    </row>
    <row r="94" spans="1:17" x14ac:dyDescent="0.25">
      <c r="A94" s="82">
        <v>42113</v>
      </c>
      <c r="B94" s="6" t="s">
        <v>172</v>
      </c>
      <c r="C94" s="2">
        <v>17.2</v>
      </c>
      <c r="D94" s="98">
        <v>8.6805555555555566E-2</v>
      </c>
      <c r="E94" s="99" t="str">
        <f t="shared" si="1"/>
        <v/>
      </c>
      <c r="F94" s="120" t="str">
        <f t="shared" si="2"/>
        <v/>
      </c>
      <c r="G94" s="100" t="str">
        <f t="shared" si="3"/>
        <v/>
      </c>
      <c r="H94" s="119" t="str">
        <f t="shared" si="4"/>
        <v/>
      </c>
      <c r="I94" s="101" t="str">
        <f t="shared" si="5"/>
        <v/>
      </c>
      <c r="J94" s="102">
        <f t="shared" si="6"/>
        <v>669.76799999999992</v>
      </c>
    </row>
    <row r="95" spans="1:17" s="129" customFormat="1" x14ac:dyDescent="0.25">
      <c r="A95" s="82">
        <v>42125</v>
      </c>
      <c r="B95" s="133" t="s">
        <v>309</v>
      </c>
      <c r="C95" s="2">
        <v>35.700000000000003</v>
      </c>
      <c r="D95" s="98">
        <v>0.18888888888888888</v>
      </c>
      <c r="E95" s="99" t="str">
        <f t="shared" si="1"/>
        <v/>
      </c>
      <c r="F95" s="120" t="str">
        <f t="shared" si="2"/>
        <v/>
      </c>
      <c r="G95" s="100" t="str">
        <f t="shared" si="3"/>
        <v/>
      </c>
      <c r="H95" s="119" t="str">
        <f t="shared" si="4"/>
        <v/>
      </c>
      <c r="I95" s="101" t="str">
        <f t="shared" si="5"/>
        <v/>
      </c>
      <c r="J95" s="102">
        <f t="shared" si="6"/>
        <v>669.82352941176464</v>
      </c>
    </row>
    <row r="96" spans="1:17" x14ac:dyDescent="0.25">
      <c r="A96" s="82">
        <v>42132</v>
      </c>
      <c r="B96" s="6" t="s">
        <v>173</v>
      </c>
      <c r="C96" s="2">
        <v>21</v>
      </c>
      <c r="D96" s="98">
        <v>0.10625</v>
      </c>
      <c r="E96" s="99" t="str">
        <f t="shared" si="1"/>
        <v/>
      </c>
      <c r="F96" s="120" t="str">
        <f t="shared" si="2"/>
        <v/>
      </c>
      <c r="G96" s="100" t="str">
        <f t="shared" si="3"/>
        <v/>
      </c>
      <c r="H96" s="119" t="str">
        <f t="shared" si="4"/>
        <v/>
      </c>
      <c r="I96" s="101" t="str">
        <f t="shared" si="5"/>
        <v/>
      </c>
      <c r="J96" s="102">
        <f t="shared" si="6"/>
        <v>668.08823529411768</v>
      </c>
    </row>
    <row r="97" spans="1:10" s="129" customFormat="1" x14ac:dyDescent="0.25">
      <c r="A97" s="82">
        <v>42134</v>
      </c>
      <c r="B97" s="133" t="s">
        <v>326</v>
      </c>
      <c r="C97" s="2">
        <v>12</v>
      </c>
      <c r="D97" s="98">
        <v>6.0416666666666667E-2</v>
      </c>
      <c r="E97" s="99" t="str">
        <f t="shared" si="1"/>
        <v/>
      </c>
      <c r="F97" s="120" t="str">
        <f t="shared" si="2"/>
        <v/>
      </c>
      <c r="G97" s="100" t="str">
        <f t="shared" si="3"/>
        <v/>
      </c>
      <c r="H97" s="119" t="str">
        <f t="shared" si="4"/>
        <v/>
      </c>
      <c r="I97" s="101" t="str">
        <f t="shared" si="5"/>
        <v/>
      </c>
      <c r="J97" s="102">
        <f t="shared" si="6"/>
        <v>667.31034482758616</v>
      </c>
    </row>
    <row r="98" spans="1:10" x14ac:dyDescent="0.25">
      <c r="A98" s="82">
        <v>42141</v>
      </c>
      <c r="B98" s="6" t="s">
        <v>174</v>
      </c>
      <c r="C98" s="2">
        <v>23.5</v>
      </c>
      <c r="D98" s="98">
        <v>9.2175925925925925E-2</v>
      </c>
      <c r="E98" s="99" t="str">
        <f t="shared" si="1"/>
        <v/>
      </c>
      <c r="F98" s="120" t="str">
        <f t="shared" si="2"/>
        <v/>
      </c>
      <c r="G98" s="100" t="str">
        <f t="shared" si="3"/>
        <v/>
      </c>
      <c r="H98" s="119">
        <f t="shared" si="4"/>
        <v>877.44349573078864</v>
      </c>
      <c r="I98" s="101" t="str">
        <f t="shared" si="5"/>
        <v/>
      </c>
      <c r="J98" s="102" t="str">
        <f t="shared" si="6"/>
        <v/>
      </c>
    </row>
    <row r="99" spans="1:10" s="129" customFormat="1" x14ac:dyDescent="0.25">
      <c r="A99" s="82">
        <v>42148</v>
      </c>
      <c r="B99" s="133" t="s">
        <v>409</v>
      </c>
      <c r="C99" s="2">
        <v>35</v>
      </c>
      <c r="D99" s="98">
        <v>0.18541666666666667</v>
      </c>
      <c r="E99" s="99" t="str">
        <f t="shared" si="1"/>
        <v/>
      </c>
      <c r="F99" s="120" t="str">
        <f t="shared" si="2"/>
        <v/>
      </c>
      <c r="G99" s="100" t="str">
        <f t="shared" si="3"/>
        <v/>
      </c>
      <c r="H99" s="119" t="str">
        <f t="shared" si="4"/>
        <v/>
      </c>
      <c r="I99" s="101" t="str">
        <f t="shared" si="5"/>
        <v/>
      </c>
      <c r="J99" s="102">
        <f t="shared" si="6"/>
        <v>668.99812734082388</v>
      </c>
    </row>
    <row r="100" spans="1:10" x14ac:dyDescent="0.25">
      <c r="A100" s="82">
        <v>42169</v>
      </c>
      <c r="B100" s="133" t="s">
        <v>428</v>
      </c>
      <c r="C100" s="2">
        <v>31</v>
      </c>
      <c r="D100" s="98">
        <v>0.10833333333333334</v>
      </c>
      <c r="E100" s="99" t="str">
        <f t="shared" si="1"/>
        <v/>
      </c>
      <c r="F100" s="120" t="str">
        <f t="shared" si="2"/>
        <v/>
      </c>
      <c r="G100" s="100">
        <f t="shared" si="3"/>
        <v>1008.2948717948717</v>
      </c>
      <c r="H100" s="119" t="str">
        <f t="shared" si="4"/>
        <v/>
      </c>
      <c r="I100" s="101" t="str">
        <f t="shared" si="5"/>
        <v/>
      </c>
      <c r="J100" s="102" t="str">
        <f t="shared" si="6"/>
        <v/>
      </c>
    </row>
    <row r="101" spans="1:10" x14ac:dyDescent="0.25">
      <c r="A101" s="82">
        <v>42190</v>
      </c>
      <c r="B101" s="6" t="s">
        <v>175</v>
      </c>
      <c r="C101" s="2">
        <v>21.3</v>
      </c>
      <c r="D101" s="98">
        <v>0.1076388888888889</v>
      </c>
      <c r="E101" s="99" t="str">
        <f t="shared" si="1"/>
        <v/>
      </c>
      <c r="F101" s="120" t="str">
        <f t="shared" si="2"/>
        <v/>
      </c>
      <c r="G101" s="100" t="str">
        <f t="shared" si="3"/>
        <v/>
      </c>
      <c r="H101" s="119" t="str">
        <f t="shared" si="4"/>
        <v/>
      </c>
      <c r="I101" s="101">
        <f t="shared" si="5"/>
        <v>672.98064516129034</v>
      </c>
      <c r="J101" s="102" t="str">
        <f t="shared" si="6"/>
        <v/>
      </c>
    </row>
    <row r="102" spans="1:10" x14ac:dyDescent="0.25">
      <c r="A102" s="82">
        <v>42204</v>
      </c>
      <c r="B102" s="6" t="s">
        <v>176</v>
      </c>
      <c r="C102" s="2">
        <v>31.5</v>
      </c>
      <c r="D102" s="98">
        <v>0.16666666666666666</v>
      </c>
      <c r="E102" s="99" t="str">
        <f t="shared" si="1"/>
        <v/>
      </c>
      <c r="F102" s="120" t="str">
        <f t="shared" si="2"/>
        <v/>
      </c>
      <c r="G102" s="100" t="str">
        <f t="shared" si="3"/>
        <v/>
      </c>
      <c r="H102" s="119" t="str">
        <f t="shared" si="4"/>
        <v/>
      </c>
      <c r="I102" s="101" t="str">
        <f t="shared" si="5"/>
        <v/>
      </c>
      <c r="J102" s="102">
        <f t="shared" si="6"/>
        <v>665.96250000000009</v>
      </c>
    </row>
    <row r="103" spans="1:10" x14ac:dyDescent="0.25">
      <c r="A103" s="82">
        <v>42239</v>
      </c>
      <c r="B103" s="6" t="s">
        <v>177</v>
      </c>
      <c r="C103" s="2">
        <v>28</v>
      </c>
      <c r="D103" s="98">
        <v>0.14583333333333334</v>
      </c>
      <c r="E103" s="99" t="str">
        <f t="shared" si="1"/>
        <v/>
      </c>
      <c r="F103" s="120" t="str">
        <f t="shared" si="2"/>
        <v/>
      </c>
      <c r="G103" s="100" t="str">
        <f t="shared" si="3"/>
        <v/>
      </c>
      <c r="H103" s="119" t="str">
        <f t="shared" si="4"/>
        <v/>
      </c>
      <c r="I103" s="101" t="str">
        <f t="shared" si="5"/>
        <v/>
      </c>
      <c r="J103" s="102">
        <f t="shared" si="6"/>
        <v>668.66666666666674</v>
      </c>
    </row>
    <row r="104" spans="1:10" x14ac:dyDescent="0.25">
      <c r="A104" s="82">
        <v>42253</v>
      </c>
      <c r="B104" s="6" t="s">
        <v>178</v>
      </c>
      <c r="C104" s="2">
        <v>32</v>
      </c>
      <c r="D104" s="98">
        <v>0.17013888888888887</v>
      </c>
      <c r="E104" s="99" t="str">
        <f t="shared" si="1"/>
        <v/>
      </c>
      <c r="F104" s="120" t="str">
        <f t="shared" si="2"/>
        <v/>
      </c>
      <c r="G104" s="100" t="str">
        <f t="shared" si="3"/>
        <v/>
      </c>
      <c r="H104" s="119" t="str">
        <f t="shared" si="4"/>
        <v/>
      </c>
      <c r="I104" s="101" t="str">
        <f t="shared" si="5"/>
        <v/>
      </c>
      <c r="J104" s="102">
        <f t="shared" si="6"/>
        <v>662.72653061224503</v>
      </c>
    </row>
    <row r="105" spans="1:10" x14ac:dyDescent="0.25">
      <c r="A105" s="82">
        <v>42273</v>
      </c>
      <c r="B105" s="6" t="s">
        <v>179</v>
      </c>
      <c r="C105" s="2">
        <v>28.6</v>
      </c>
      <c r="D105" s="98">
        <v>0.14930555555555555</v>
      </c>
      <c r="E105" s="99" t="str">
        <f t="shared" si="1"/>
        <v/>
      </c>
      <c r="F105" s="120" t="str">
        <f t="shared" si="2"/>
        <v/>
      </c>
      <c r="G105" s="100" t="str">
        <f t="shared" si="3"/>
        <v/>
      </c>
      <c r="H105" s="119" t="str">
        <f t="shared" si="4"/>
        <v/>
      </c>
      <c r="I105" s="101" t="str">
        <f t="shared" si="5"/>
        <v/>
      </c>
      <c r="J105" s="102">
        <f t="shared" si="6"/>
        <v>667.11162790697688</v>
      </c>
    </row>
    <row r="106" spans="1:10" x14ac:dyDescent="0.25">
      <c r="A106" s="82">
        <v>42288</v>
      </c>
      <c r="B106" s="6" t="s">
        <v>180</v>
      </c>
      <c r="C106" s="2">
        <v>27.5</v>
      </c>
      <c r="D106" s="98">
        <v>0.14305555555555557</v>
      </c>
      <c r="E106" s="99" t="str">
        <f t="shared" si="1"/>
        <v/>
      </c>
      <c r="F106" s="120" t="str">
        <f t="shared" si="2"/>
        <v/>
      </c>
      <c r="G106" s="100" t="str">
        <f t="shared" si="3"/>
        <v/>
      </c>
      <c r="H106" s="119" t="str">
        <f t="shared" si="4"/>
        <v/>
      </c>
      <c r="I106" s="101" t="str">
        <f t="shared" si="5"/>
        <v/>
      </c>
      <c r="J106" s="102">
        <f t="shared" si="6"/>
        <v>669.47815533980588</v>
      </c>
    </row>
    <row r="107" spans="1:10" x14ac:dyDescent="0.25">
      <c r="A107" s="84">
        <v>42315</v>
      </c>
      <c r="B107" s="7" t="s">
        <v>181</v>
      </c>
      <c r="C107" s="52">
        <v>10.7</v>
      </c>
      <c r="D107" s="98">
        <v>5.5555555555555552E-2</v>
      </c>
      <c r="E107" s="99" t="str">
        <f t="shared" si="1"/>
        <v/>
      </c>
      <c r="F107" s="120" t="str">
        <f t="shared" si="2"/>
        <v/>
      </c>
      <c r="G107" s="100" t="str">
        <f t="shared" si="3"/>
        <v/>
      </c>
      <c r="H107" s="119" t="str">
        <f t="shared" si="4"/>
        <v/>
      </c>
      <c r="I107" s="101" t="str">
        <f t="shared" si="5"/>
        <v/>
      </c>
      <c r="J107" s="102">
        <f t="shared" si="6"/>
        <v>631.29999999999995</v>
      </c>
    </row>
    <row r="108" spans="1:10" x14ac:dyDescent="0.25">
      <c r="A108" s="84">
        <v>42323</v>
      </c>
      <c r="B108" s="7" t="s">
        <v>182</v>
      </c>
      <c r="C108" s="52">
        <v>27.7</v>
      </c>
      <c r="D108" s="98">
        <v>0.14444444444444446</v>
      </c>
      <c r="E108" s="99" t="str">
        <f t="shared" si="1"/>
        <v/>
      </c>
      <c r="F108" s="120" t="str">
        <f t="shared" si="2"/>
        <v/>
      </c>
      <c r="G108" s="100" t="str">
        <f t="shared" si="3"/>
        <v/>
      </c>
      <c r="H108" s="119" t="str">
        <f t="shared" si="4"/>
        <v/>
      </c>
      <c r="I108" s="101" t="str">
        <f t="shared" si="5"/>
        <v/>
      </c>
      <c r="J108" s="102">
        <f t="shared" si="6"/>
        <v>667.86298076923072</v>
      </c>
    </row>
    <row r="109" spans="1:10" s="5" customFormat="1" ht="16.5" customHeight="1" x14ac:dyDescent="0.25">
      <c r="A109" s="114"/>
      <c r="B109" s="115"/>
      <c r="C109" s="116"/>
      <c r="D109" s="117"/>
      <c r="E109" s="118"/>
      <c r="F109" s="118"/>
      <c r="G109" s="118"/>
      <c r="H109" s="118"/>
      <c r="I109" s="118"/>
      <c r="J109" s="118"/>
    </row>
    <row r="110" spans="1:10" s="5" customFormat="1" ht="16.5" customHeight="1" x14ac:dyDescent="0.25">
      <c r="A110" s="114"/>
      <c r="B110" s="115"/>
      <c r="C110" s="116"/>
      <c r="D110" s="117"/>
      <c r="E110" s="118"/>
      <c r="F110" s="118"/>
      <c r="G110" s="118"/>
      <c r="H110" s="118"/>
      <c r="I110" s="118"/>
      <c r="J110" s="118"/>
    </row>
    <row r="111" spans="1:10" s="5" customFormat="1" ht="16.5" customHeight="1" x14ac:dyDescent="0.25">
      <c r="A111" s="114"/>
      <c r="B111" s="115"/>
      <c r="C111" s="116"/>
      <c r="D111" s="117"/>
      <c r="E111" s="118"/>
      <c r="F111" s="118"/>
      <c r="G111" s="118"/>
      <c r="H111" s="118"/>
      <c r="I111" s="118"/>
      <c r="J111" s="118"/>
    </row>
    <row r="112" spans="1:10" s="5" customFormat="1" ht="16.5" customHeight="1" x14ac:dyDescent="0.25">
      <c r="A112" s="114"/>
      <c r="B112" s="115"/>
      <c r="C112" s="116"/>
      <c r="D112" s="117"/>
      <c r="E112" s="118"/>
      <c r="F112" s="118"/>
      <c r="G112" s="118"/>
      <c r="H112" s="118"/>
      <c r="I112" s="118"/>
      <c r="J112" s="118"/>
    </row>
    <row r="113" spans="1:10" s="5" customFormat="1" ht="16.5" customHeight="1" x14ac:dyDescent="0.25">
      <c r="A113" s="114"/>
      <c r="B113" s="115"/>
      <c r="C113" s="116"/>
      <c r="D113" s="117"/>
      <c r="E113" s="118"/>
      <c r="F113" s="118"/>
      <c r="G113" s="118"/>
      <c r="H113" s="118"/>
      <c r="I113" s="118"/>
      <c r="J113" s="118"/>
    </row>
    <row r="114" spans="1:10" s="5" customFormat="1" ht="16.5" customHeight="1" x14ac:dyDescent="0.25">
      <c r="A114" s="114"/>
      <c r="B114" s="115"/>
      <c r="C114" s="116"/>
      <c r="D114" s="117"/>
      <c r="E114" s="118"/>
      <c r="F114" s="118"/>
      <c r="G114" s="118"/>
      <c r="H114" s="118"/>
      <c r="I114" s="118"/>
      <c r="J114" s="118"/>
    </row>
    <row r="115" spans="1:10" s="5" customFormat="1" x14ac:dyDescent="0.25">
      <c r="A115" s="114"/>
      <c r="B115" s="115"/>
      <c r="C115" s="116"/>
      <c r="D115" s="117"/>
      <c r="E115" s="118"/>
      <c r="F115" s="118"/>
      <c r="G115" s="118"/>
      <c r="H115" s="118"/>
      <c r="I115" s="118"/>
      <c r="J115" s="118"/>
    </row>
    <row r="116" spans="1:10" s="5" customFormat="1" x14ac:dyDescent="0.25">
      <c r="A116" s="114"/>
      <c r="B116" s="115"/>
      <c r="C116" s="116"/>
      <c r="D116" s="117"/>
      <c r="E116" s="118"/>
      <c r="F116" s="118"/>
      <c r="G116" s="118"/>
      <c r="H116" s="118"/>
      <c r="I116" s="118"/>
      <c r="J116" s="118"/>
    </row>
    <row r="117" spans="1:10" s="5" customFormat="1" x14ac:dyDescent="0.25">
      <c r="A117" s="114"/>
      <c r="B117" s="115"/>
      <c r="C117" s="116"/>
      <c r="D117" s="117"/>
      <c r="E117" s="118"/>
      <c r="F117" s="118"/>
      <c r="G117" s="118"/>
      <c r="H117" s="118"/>
      <c r="I117" s="118"/>
      <c r="J117" s="118"/>
    </row>
    <row r="118" spans="1:10" s="5" customFormat="1" x14ac:dyDescent="0.25">
      <c r="A118" s="114"/>
      <c r="B118" s="115"/>
      <c r="C118" s="116"/>
      <c r="D118" s="117"/>
      <c r="E118" s="118"/>
      <c r="F118" s="118"/>
      <c r="G118" s="118"/>
      <c r="H118" s="118"/>
      <c r="I118" s="118"/>
      <c r="J118" s="118"/>
    </row>
    <row r="119" spans="1:10" x14ac:dyDescent="0.25">
      <c r="A119" s="70" t="s">
        <v>164</v>
      </c>
      <c r="B119" s="70" t="s">
        <v>218</v>
      </c>
      <c r="C119" s="70" t="s">
        <v>165</v>
      </c>
      <c r="D119" s="8" t="s">
        <v>213</v>
      </c>
      <c r="E119" s="97" t="s">
        <v>214</v>
      </c>
      <c r="F119" s="97" t="s">
        <v>214</v>
      </c>
      <c r="G119" s="97" t="s">
        <v>219</v>
      </c>
      <c r="H119" s="97" t="s">
        <v>220</v>
      </c>
      <c r="I119" s="97" t="s">
        <v>221</v>
      </c>
      <c r="J119" s="97" t="s">
        <v>215</v>
      </c>
    </row>
    <row r="120" spans="1:10" x14ac:dyDescent="0.25">
      <c r="A120" s="93">
        <v>42029</v>
      </c>
      <c r="B120" s="40" t="s">
        <v>186</v>
      </c>
      <c r="C120" s="51">
        <v>38</v>
      </c>
      <c r="D120" s="103">
        <v>0.18314814814814814</v>
      </c>
      <c r="E120" s="104" t="str">
        <f t="shared" ref="E120:E135" si="7">IF(($D42*$D$4/$D120)&gt;1429.99,$D42*$D$4/$D120,"")</f>
        <v/>
      </c>
      <c r="F120" s="121" t="str">
        <f t="shared" ref="F120:F135" si="8">IF(AND(($D42*$D$4/$D120)&gt;1159.99,($D42*$D$4/$D120)&lt;1430),$D42*$D$4/$D120,"")</f>
        <v/>
      </c>
      <c r="G120" s="105" t="str">
        <f t="shared" ref="G120:G135" si="9">IF(AND(($D42*$D$4/$D120)&gt;949.99,($D42*$D$4/$D120)&lt;1160),$D42*$D$4/$D120,"")</f>
        <v/>
      </c>
      <c r="H120" s="123" t="str">
        <f t="shared" ref="H120:H135" si="10">IF(AND(($D42*$D$4/$D120)&gt;789.99,($D42*$D$4/$D120)&lt;950),$D42*$D$4/$D120,"")</f>
        <v/>
      </c>
      <c r="I120" s="106">
        <f t="shared" ref="I120:I135" si="11">IF(AND(($D42*$D$4/$D120)&gt;669.99,($D42*$D$4/$D120)&lt;790),$D42*$D$4/$D120,"")</f>
        <v>739.58796764408498</v>
      </c>
      <c r="J120" s="107" t="str">
        <f t="shared" ref="J120:J135" si="12">IF(($D42*$D$4/$D120)&lt;670,$D42*$D$4/$D120,"")</f>
        <v/>
      </c>
    </row>
    <row r="121" spans="1:10" x14ac:dyDescent="0.25">
      <c r="A121" s="82" t="s">
        <v>187</v>
      </c>
      <c r="B121" s="6" t="s">
        <v>188</v>
      </c>
      <c r="C121" s="2">
        <v>67.78</v>
      </c>
      <c r="D121" s="108">
        <v>0.44166666666666665</v>
      </c>
      <c r="E121" s="104" t="str">
        <f t="shared" si="7"/>
        <v/>
      </c>
      <c r="F121" s="121" t="str">
        <f t="shared" si="8"/>
        <v/>
      </c>
      <c r="G121" s="105" t="str">
        <f t="shared" si="9"/>
        <v/>
      </c>
      <c r="H121" s="123" t="str">
        <f t="shared" si="10"/>
        <v/>
      </c>
      <c r="I121" s="106" t="str">
        <f t="shared" si="11"/>
        <v/>
      </c>
      <c r="J121" s="107">
        <f t="shared" si="12"/>
        <v>669.64072327044028</v>
      </c>
    </row>
    <row r="122" spans="1:10" x14ac:dyDescent="0.25">
      <c r="A122" s="82">
        <v>42057</v>
      </c>
      <c r="B122" s="6" t="s">
        <v>10</v>
      </c>
      <c r="C122" s="2">
        <v>39</v>
      </c>
      <c r="D122" s="108">
        <v>0.20833333333333334</v>
      </c>
      <c r="E122" s="104" t="str">
        <f t="shared" si="7"/>
        <v/>
      </c>
      <c r="F122" s="121" t="str">
        <f t="shared" si="8"/>
        <v/>
      </c>
      <c r="G122" s="105" t="str">
        <f t="shared" si="9"/>
        <v/>
      </c>
      <c r="H122" s="123" t="str">
        <f t="shared" si="10"/>
        <v/>
      </c>
      <c r="I122" s="106" t="str">
        <f t="shared" si="11"/>
        <v/>
      </c>
      <c r="J122" s="107">
        <f t="shared" si="12"/>
        <v>667.28999999999985</v>
      </c>
    </row>
    <row r="123" spans="1:10" x14ac:dyDescent="0.25">
      <c r="A123" s="82">
        <v>42119</v>
      </c>
      <c r="B123" s="6" t="s">
        <v>189</v>
      </c>
      <c r="C123" s="2">
        <v>67</v>
      </c>
      <c r="D123" s="108">
        <v>0.33406249999999998</v>
      </c>
      <c r="E123" s="104" t="str">
        <f t="shared" si="7"/>
        <v/>
      </c>
      <c r="F123" s="121" t="str">
        <f t="shared" si="8"/>
        <v/>
      </c>
      <c r="G123" s="105" t="str">
        <f t="shared" si="9"/>
        <v/>
      </c>
      <c r="H123" s="123">
        <f t="shared" si="10"/>
        <v>875.15746803866534</v>
      </c>
      <c r="I123" s="106" t="str">
        <f t="shared" si="11"/>
        <v/>
      </c>
      <c r="J123" s="107" t="str">
        <f t="shared" si="12"/>
        <v/>
      </c>
    </row>
    <row r="124" spans="1:10" s="129" customFormat="1" x14ac:dyDescent="0.25">
      <c r="A124" s="82">
        <v>42127</v>
      </c>
      <c r="B124" s="133" t="s">
        <v>313</v>
      </c>
      <c r="C124" s="2">
        <v>41</v>
      </c>
      <c r="D124" s="108">
        <v>0.21875</v>
      </c>
      <c r="E124" s="104" t="str">
        <f t="shared" si="7"/>
        <v/>
      </c>
      <c r="F124" s="121" t="str">
        <f t="shared" si="8"/>
        <v/>
      </c>
      <c r="G124" s="105" t="str">
        <f t="shared" si="9"/>
        <v/>
      </c>
      <c r="H124" s="123" t="str">
        <f t="shared" si="10"/>
        <v/>
      </c>
      <c r="I124" s="106" t="str">
        <f t="shared" si="11"/>
        <v/>
      </c>
      <c r="J124" s="107">
        <f t="shared" si="12"/>
        <v>668.10476190476197</v>
      </c>
    </row>
    <row r="125" spans="1:10" s="129" customFormat="1" x14ac:dyDescent="0.25">
      <c r="A125" s="82">
        <v>42133</v>
      </c>
      <c r="B125" s="133" t="s">
        <v>334</v>
      </c>
      <c r="C125" s="2">
        <v>44</v>
      </c>
      <c r="D125" s="108">
        <v>0.24513888888888888</v>
      </c>
      <c r="E125" s="104" t="str">
        <f t="shared" si="7"/>
        <v/>
      </c>
      <c r="F125" s="121" t="str">
        <f t="shared" si="8"/>
        <v/>
      </c>
      <c r="G125" s="105" t="str">
        <f t="shared" si="9"/>
        <v/>
      </c>
      <c r="H125" s="123" t="str">
        <f t="shared" si="10"/>
        <v/>
      </c>
      <c r="I125" s="106" t="str">
        <f t="shared" si="11"/>
        <v/>
      </c>
      <c r="J125" s="107">
        <f t="shared" si="12"/>
        <v>669.2237960339944</v>
      </c>
    </row>
    <row r="126" spans="1:10" x14ac:dyDescent="0.25">
      <c r="A126" s="82">
        <v>42138</v>
      </c>
      <c r="B126" s="6" t="s">
        <v>190</v>
      </c>
      <c r="C126" s="2">
        <v>62</v>
      </c>
      <c r="D126" s="108">
        <v>0.39097222222222222</v>
      </c>
      <c r="E126" s="104" t="str">
        <f t="shared" si="7"/>
        <v/>
      </c>
      <c r="F126" s="121" t="str">
        <f t="shared" si="8"/>
        <v/>
      </c>
      <c r="G126" s="105" t="str">
        <f t="shared" si="9"/>
        <v/>
      </c>
      <c r="H126" s="123" t="str">
        <f t="shared" si="10"/>
        <v/>
      </c>
      <c r="I126" s="106" t="str">
        <f t="shared" si="11"/>
        <v/>
      </c>
      <c r="J126" s="107">
        <f t="shared" si="12"/>
        <v>669.22557726465368</v>
      </c>
    </row>
    <row r="127" spans="1:10" x14ac:dyDescent="0.25">
      <c r="A127" s="82">
        <v>42162</v>
      </c>
      <c r="B127" s="6" t="s">
        <v>191</v>
      </c>
      <c r="C127" s="2">
        <v>58.5</v>
      </c>
      <c r="D127" s="108">
        <v>0.34722222222222227</v>
      </c>
      <c r="E127" s="104" t="str">
        <f t="shared" si="7"/>
        <v/>
      </c>
      <c r="F127" s="121" t="str">
        <f t="shared" si="8"/>
        <v/>
      </c>
      <c r="G127" s="105" t="str">
        <f t="shared" si="9"/>
        <v/>
      </c>
      <c r="H127" s="123" t="str">
        <f t="shared" si="10"/>
        <v/>
      </c>
      <c r="I127" s="106">
        <f t="shared" si="11"/>
        <v>679.97499999999991</v>
      </c>
      <c r="J127" s="107" t="str">
        <f t="shared" si="12"/>
        <v/>
      </c>
    </row>
    <row r="128" spans="1:10" x14ac:dyDescent="0.25">
      <c r="A128" s="82">
        <v>42197</v>
      </c>
      <c r="B128" s="6" t="s">
        <v>192</v>
      </c>
      <c r="C128" s="2">
        <v>64.5</v>
      </c>
      <c r="D128" s="108">
        <v>0.41319444444444442</v>
      </c>
      <c r="E128" s="104" t="str">
        <f t="shared" si="7"/>
        <v/>
      </c>
      <c r="F128" s="121" t="str">
        <f t="shared" si="8"/>
        <v/>
      </c>
      <c r="G128" s="105" t="str">
        <f t="shared" si="9"/>
        <v/>
      </c>
      <c r="H128" s="123" t="str">
        <f t="shared" si="10"/>
        <v/>
      </c>
      <c r="I128" s="106" t="str">
        <f t="shared" si="11"/>
        <v/>
      </c>
      <c r="J128" s="107">
        <f t="shared" si="12"/>
        <v>668.36092436974798</v>
      </c>
    </row>
    <row r="129" spans="1:10" x14ac:dyDescent="0.25">
      <c r="A129" s="82">
        <v>42204</v>
      </c>
      <c r="B129" s="6" t="s">
        <v>193</v>
      </c>
      <c r="C129" s="2">
        <v>58.5</v>
      </c>
      <c r="D129" s="108">
        <v>0.36458333333333331</v>
      </c>
      <c r="E129" s="104" t="str">
        <f t="shared" si="7"/>
        <v/>
      </c>
      <c r="F129" s="121" t="str">
        <f t="shared" si="8"/>
        <v/>
      </c>
      <c r="G129" s="105" t="str">
        <f t="shared" si="9"/>
        <v/>
      </c>
      <c r="H129" s="123" t="str">
        <f t="shared" si="10"/>
        <v/>
      </c>
      <c r="I129" s="106" t="str">
        <f t="shared" si="11"/>
        <v/>
      </c>
      <c r="J129" s="107">
        <f t="shared" si="12"/>
        <v>647.59523809523807</v>
      </c>
    </row>
    <row r="130" spans="1:10" x14ac:dyDescent="0.25">
      <c r="A130" s="82">
        <v>42217</v>
      </c>
      <c r="B130" s="6" t="s">
        <v>194</v>
      </c>
      <c r="C130" s="2">
        <v>52</v>
      </c>
      <c r="D130" s="108">
        <v>0.31597222222222221</v>
      </c>
      <c r="E130" s="104" t="str">
        <f t="shared" si="7"/>
        <v/>
      </c>
      <c r="F130" s="121" t="str">
        <f t="shared" si="8"/>
        <v/>
      </c>
      <c r="G130" s="105" t="str">
        <f t="shared" si="9"/>
        <v/>
      </c>
      <c r="H130" s="123" t="str">
        <f t="shared" si="10"/>
        <v/>
      </c>
      <c r="I130" s="106" t="str">
        <f t="shared" si="11"/>
        <v/>
      </c>
      <c r="J130" s="107">
        <f t="shared" si="12"/>
        <v>664.17142857142858</v>
      </c>
    </row>
    <row r="131" spans="1:10" x14ac:dyDescent="0.25">
      <c r="A131" s="82">
        <v>42232</v>
      </c>
      <c r="B131" s="6" t="s">
        <v>195</v>
      </c>
      <c r="C131" s="2">
        <v>54.5</v>
      </c>
      <c r="D131" s="108">
        <v>0.33333333333333331</v>
      </c>
      <c r="E131" s="104" t="str">
        <f t="shared" si="7"/>
        <v/>
      </c>
      <c r="F131" s="121" t="str">
        <f t="shared" si="8"/>
        <v/>
      </c>
      <c r="G131" s="105" t="str">
        <f t="shared" si="9"/>
        <v/>
      </c>
      <c r="H131" s="123" t="str">
        <f t="shared" si="10"/>
        <v/>
      </c>
      <c r="I131" s="106" t="str">
        <f t="shared" si="11"/>
        <v/>
      </c>
      <c r="J131" s="107">
        <f t="shared" si="12"/>
        <v>669.89583333333337</v>
      </c>
    </row>
    <row r="132" spans="1:10" x14ac:dyDescent="0.25">
      <c r="A132" s="82">
        <v>42260</v>
      </c>
      <c r="B132" s="6" t="s">
        <v>196</v>
      </c>
      <c r="C132" s="2">
        <v>43.5</v>
      </c>
      <c r="D132" s="108">
        <v>0.23958333333333334</v>
      </c>
      <c r="E132" s="104" t="str">
        <f t="shared" si="7"/>
        <v/>
      </c>
      <c r="F132" s="121" t="str">
        <f t="shared" si="8"/>
        <v/>
      </c>
      <c r="G132" s="105" t="str">
        <f t="shared" si="9"/>
        <v/>
      </c>
      <c r="H132" s="123" t="str">
        <f t="shared" si="10"/>
        <v/>
      </c>
      <c r="I132" s="106" t="str">
        <f t="shared" si="11"/>
        <v/>
      </c>
      <c r="J132" s="107">
        <f t="shared" si="12"/>
        <v>665.80217391304348</v>
      </c>
    </row>
    <row r="133" spans="1:10" x14ac:dyDescent="0.25">
      <c r="A133" s="82">
        <v>42267</v>
      </c>
      <c r="B133" s="6" t="s">
        <v>197</v>
      </c>
      <c r="C133" s="2">
        <v>41</v>
      </c>
      <c r="D133" s="108">
        <v>0.21875</v>
      </c>
      <c r="E133" s="104" t="str">
        <f t="shared" si="7"/>
        <v/>
      </c>
      <c r="F133" s="121" t="str">
        <f t="shared" si="8"/>
        <v/>
      </c>
      <c r="G133" s="105" t="str">
        <f t="shared" si="9"/>
        <v/>
      </c>
      <c r="H133" s="123" t="str">
        <f t="shared" si="10"/>
        <v/>
      </c>
      <c r="I133" s="106" t="str">
        <f t="shared" si="11"/>
        <v/>
      </c>
      <c r="J133" s="107">
        <f t="shared" si="12"/>
        <v>668.10476190476197</v>
      </c>
    </row>
    <row r="134" spans="1:10" x14ac:dyDescent="0.25">
      <c r="A134" s="82">
        <v>42176</v>
      </c>
      <c r="B134" s="6" t="s">
        <v>198</v>
      </c>
      <c r="C134" s="2">
        <v>38.5</v>
      </c>
      <c r="D134" s="108">
        <v>0.20486111111111113</v>
      </c>
      <c r="E134" s="104" t="str">
        <f t="shared" si="7"/>
        <v/>
      </c>
      <c r="F134" s="121" t="str">
        <f t="shared" si="8"/>
        <v/>
      </c>
      <c r="G134" s="105" t="str">
        <f t="shared" si="9"/>
        <v/>
      </c>
      <c r="H134" s="123" t="str">
        <f t="shared" si="10"/>
        <v/>
      </c>
      <c r="I134" s="106" t="str">
        <f t="shared" si="11"/>
        <v/>
      </c>
      <c r="J134" s="107">
        <f t="shared" si="12"/>
        <v>669.89999999999986</v>
      </c>
    </row>
    <row r="135" spans="1:10" x14ac:dyDescent="0.25">
      <c r="A135" s="84">
        <v>42344</v>
      </c>
      <c r="B135" s="7" t="s">
        <v>199</v>
      </c>
      <c r="C135" s="52">
        <v>49.8</v>
      </c>
      <c r="D135" s="109">
        <v>0.29583333333333334</v>
      </c>
      <c r="E135" s="104" t="str">
        <f t="shared" si="7"/>
        <v/>
      </c>
      <c r="F135" s="121" t="str">
        <f t="shared" si="8"/>
        <v/>
      </c>
      <c r="G135" s="105" t="str">
        <f t="shared" si="9"/>
        <v/>
      </c>
      <c r="H135" s="123" t="str">
        <f t="shared" si="10"/>
        <v/>
      </c>
      <c r="I135" s="106" t="str">
        <f t="shared" si="11"/>
        <v/>
      </c>
      <c r="J135" s="107">
        <f t="shared" si="12"/>
        <v>669.02676056338021</v>
      </c>
    </row>
    <row r="136" spans="1:10" x14ac:dyDescent="0.25">
      <c r="A136" s="70" t="s">
        <v>164</v>
      </c>
      <c r="B136" s="70" t="s">
        <v>450</v>
      </c>
      <c r="C136" s="70" t="s">
        <v>165</v>
      </c>
      <c r="D136" s="8" t="s">
        <v>213</v>
      </c>
      <c r="E136" s="97" t="s">
        <v>214</v>
      </c>
      <c r="F136" s="97" t="s">
        <v>214</v>
      </c>
      <c r="G136" s="97" t="s">
        <v>219</v>
      </c>
      <c r="H136" s="97" t="s">
        <v>220</v>
      </c>
      <c r="I136" s="97" t="s">
        <v>221</v>
      </c>
      <c r="J136" s="97" t="s">
        <v>215</v>
      </c>
    </row>
    <row r="137" spans="1:10" x14ac:dyDescent="0.25">
      <c r="A137" s="93">
        <v>42029</v>
      </c>
      <c r="B137" s="40" t="s">
        <v>202</v>
      </c>
      <c r="C137" s="51">
        <v>70</v>
      </c>
      <c r="D137" s="98">
        <v>0.47222222222222227</v>
      </c>
      <c r="E137" s="110" t="str">
        <f t="shared" ref="E137:E151" si="13">IF(($D62*$D$4/$D137)&gt;1429.99,$D62*$D$4/$D137,"")</f>
        <v/>
      </c>
      <c r="F137" s="122" t="str">
        <f t="shared" ref="F137:F151" si="14">IF(AND(($D62*$D$4/$D137)&gt;1159.99,($D62*$D$4/$D137)&lt;1430),$D62*$D$4/$D137,"")</f>
        <v/>
      </c>
      <c r="G137" s="111" t="str">
        <f t="shared" ref="G137:G151" si="15">IF(AND(($D62*$D$4/$D137)&gt;949.99,($D62*$D$4/$D137)&lt;1160),$D62*$D$4/$D137,"")</f>
        <v/>
      </c>
      <c r="H137" s="124" t="str">
        <f t="shared" ref="H137:H151" si="16">IF(AND(($D62*$D$4/$D137)&gt;789.99,($D62*$D$4/$D137)&lt;950),$D62*$D$4/$D137,"")</f>
        <v/>
      </c>
      <c r="I137" s="112" t="str">
        <f t="shared" ref="I137:I151" si="17">IF(AND(($D62*$D$4/$D137)&gt;669.99,($D62*$D$4/$D137)&lt;790),$D62*$D$4/$D137,"")</f>
        <v/>
      </c>
      <c r="J137" s="113">
        <f t="shared" ref="J137:J151" si="18">IF(($D62*$D$4/$D137)&lt;670,$D62*$D$4/$D137,"")</f>
        <v>668.08823529411757</v>
      </c>
    </row>
    <row r="138" spans="1:10" x14ac:dyDescent="0.25">
      <c r="A138" s="82">
        <v>42084</v>
      </c>
      <c r="B138" s="6" t="s">
        <v>21</v>
      </c>
      <c r="C138" s="2">
        <v>96.95</v>
      </c>
      <c r="D138" s="98">
        <v>0.48724537037037036</v>
      </c>
      <c r="E138" s="110" t="str">
        <f t="shared" si="13"/>
        <v/>
      </c>
      <c r="F138" s="122" t="str">
        <f t="shared" si="14"/>
        <v/>
      </c>
      <c r="G138" s="111" t="str">
        <f t="shared" si="15"/>
        <v/>
      </c>
      <c r="H138" s="124">
        <f t="shared" si="16"/>
        <v>909.0075538030311</v>
      </c>
      <c r="I138" s="112" t="str">
        <f t="shared" si="17"/>
        <v/>
      </c>
      <c r="J138" s="113" t="str">
        <f t="shared" si="18"/>
        <v/>
      </c>
    </row>
    <row r="139" spans="1:10" x14ac:dyDescent="0.25">
      <c r="A139" s="82">
        <v>42091</v>
      </c>
      <c r="B139" s="6" t="s">
        <v>203</v>
      </c>
      <c r="C139" s="2">
        <v>122</v>
      </c>
      <c r="D139" s="98">
        <v>0.88055555555555554</v>
      </c>
      <c r="E139" s="110" t="str">
        <f t="shared" si="13"/>
        <v/>
      </c>
      <c r="F139" s="122" t="str">
        <f t="shared" si="14"/>
        <v/>
      </c>
      <c r="G139" s="111" t="str">
        <f t="shared" si="15"/>
        <v/>
      </c>
      <c r="H139" s="124" t="str">
        <f t="shared" si="16"/>
        <v/>
      </c>
      <c r="I139" s="112" t="str">
        <f t="shared" si="17"/>
        <v/>
      </c>
      <c r="J139" s="113">
        <f t="shared" si="18"/>
        <v>669.84542586750786</v>
      </c>
    </row>
    <row r="140" spans="1:10" s="5" customFormat="1" x14ac:dyDescent="0.25">
      <c r="A140" s="82">
        <v>42105</v>
      </c>
      <c r="B140" s="6" t="s">
        <v>222</v>
      </c>
      <c r="C140" s="2">
        <v>85.2</v>
      </c>
      <c r="D140" s="98">
        <v>0.58124999999999993</v>
      </c>
      <c r="E140" s="110" t="str">
        <f t="shared" si="13"/>
        <v/>
      </c>
      <c r="F140" s="122" t="str">
        <f t="shared" si="14"/>
        <v/>
      </c>
      <c r="G140" s="111" t="str">
        <f t="shared" si="15"/>
        <v/>
      </c>
      <c r="H140" s="124" t="str">
        <f t="shared" si="16"/>
        <v/>
      </c>
      <c r="I140" s="112" t="str">
        <f t="shared" si="17"/>
        <v/>
      </c>
      <c r="J140" s="113">
        <f t="shared" si="18"/>
        <v>669.65352449223428</v>
      </c>
    </row>
    <row r="141" spans="1:10" x14ac:dyDescent="0.25">
      <c r="A141" s="82">
        <v>42119</v>
      </c>
      <c r="B141" s="6" t="s">
        <v>204</v>
      </c>
      <c r="C141" s="2">
        <v>86.3</v>
      </c>
      <c r="D141" s="98">
        <v>0.58888888888888891</v>
      </c>
      <c r="E141" s="110" t="str">
        <f t="shared" si="13"/>
        <v/>
      </c>
      <c r="F141" s="122" t="str">
        <f t="shared" si="14"/>
        <v/>
      </c>
      <c r="G141" s="111" t="str">
        <f t="shared" si="15"/>
        <v/>
      </c>
      <c r="H141" s="124" t="str">
        <f t="shared" si="16"/>
        <v/>
      </c>
      <c r="I141" s="112" t="str">
        <f t="shared" si="17"/>
        <v/>
      </c>
      <c r="J141" s="113">
        <f t="shared" si="18"/>
        <v>669.48997641509425</v>
      </c>
    </row>
    <row r="142" spans="1:10" s="129" customFormat="1" x14ac:dyDescent="0.25">
      <c r="A142" s="82">
        <v>42133</v>
      </c>
      <c r="B142" s="133" t="s">
        <v>336</v>
      </c>
      <c r="C142" s="2">
        <v>105</v>
      </c>
      <c r="D142" s="98">
        <v>0.72569444444444453</v>
      </c>
      <c r="E142" s="110" t="str">
        <f t="shared" si="13"/>
        <v/>
      </c>
      <c r="F142" s="122" t="str">
        <f t="shared" si="14"/>
        <v/>
      </c>
      <c r="G142" s="111" t="str">
        <f t="shared" si="15"/>
        <v/>
      </c>
      <c r="H142" s="124" t="str">
        <f t="shared" si="16"/>
        <v/>
      </c>
      <c r="I142" s="112" t="str">
        <f t="shared" si="17"/>
        <v/>
      </c>
      <c r="J142" s="113">
        <f t="shared" si="18"/>
        <v>669.88995215311002</v>
      </c>
    </row>
    <row r="143" spans="1:10" x14ac:dyDescent="0.25">
      <c r="A143" s="82">
        <v>42147</v>
      </c>
      <c r="B143" s="6" t="s">
        <v>205</v>
      </c>
      <c r="C143" s="2">
        <v>95.6</v>
      </c>
      <c r="D143" s="98">
        <v>0.65208333333333335</v>
      </c>
      <c r="E143" s="110" t="str">
        <f t="shared" si="13"/>
        <v/>
      </c>
      <c r="F143" s="122" t="str">
        <f t="shared" si="14"/>
        <v/>
      </c>
      <c r="G143" s="111" t="str">
        <f t="shared" si="15"/>
        <v/>
      </c>
      <c r="H143" s="124" t="str">
        <f t="shared" si="16"/>
        <v/>
      </c>
      <c r="I143" s="112" t="str">
        <f t="shared" si="17"/>
        <v/>
      </c>
      <c r="J143" s="113">
        <f t="shared" si="18"/>
        <v>669.76624068157616</v>
      </c>
    </row>
    <row r="144" spans="1:10" s="129" customFormat="1" x14ac:dyDescent="0.25">
      <c r="A144" s="82">
        <v>42153</v>
      </c>
      <c r="B144" s="133" t="s">
        <v>427</v>
      </c>
      <c r="C144" s="2">
        <v>102</v>
      </c>
      <c r="D144" s="98">
        <v>0.70486111111111116</v>
      </c>
      <c r="E144" s="110" t="str">
        <f t="shared" si="13"/>
        <v/>
      </c>
      <c r="F144" s="122" t="str">
        <f t="shared" si="14"/>
        <v/>
      </c>
      <c r="G144" s="111" t="str">
        <f t="shared" si="15"/>
        <v/>
      </c>
      <c r="H144" s="124" t="str">
        <f t="shared" si="16"/>
        <v/>
      </c>
      <c r="I144" s="112" t="str">
        <f t="shared" si="17"/>
        <v/>
      </c>
      <c r="J144" s="113">
        <f t="shared" si="18"/>
        <v>669.9842364532019</v>
      </c>
    </row>
    <row r="145" spans="1:10" s="129" customFormat="1" x14ac:dyDescent="0.25">
      <c r="A145" s="180">
        <v>42153</v>
      </c>
      <c r="B145" s="181" t="s">
        <v>420</v>
      </c>
      <c r="C145" s="182">
        <v>234</v>
      </c>
      <c r="D145" s="184">
        <v>1.9895833333333333</v>
      </c>
      <c r="E145" s="110" t="str">
        <f t="shared" si="13"/>
        <v/>
      </c>
      <c r="F145" s="122" t="str">
        <f t="shared" si="14"/>
        <v/>
      </c>
      <c r="G145" s="111" t="str">
        <f t="shared" si="15"/>
        <v/>
      </c>
      <c r="H145" s="124" t="str">
        <f t="shared" si="16"/>
        <v/>
      </c>
      <c r="I145" s="112" t="str">
        <f t="shared" si="17"/>
        <v/>
      </c>
      <c r="J145" s="113">
        <f t="shared" si="18"/>
        <v>669.81989528795805</v>
      </c>
    </row>
    <row r="146" spans="1:10" s="129" customFormat="1" x14ac:dyDescent="0.25">
      <c r="A146" s="185">
        <v>42168</v>
      </c>
      <c r="B146" s="134" t="s">
        <v>443</v>
      </c>
      <c r="C146" s="3">
        <v>86</v>
      </c>
      <c r="D146" s="184">
        <v>0.4481134259259259</v>
      </c>
      <c r="E146" s="110" t="str">
        <f t="shared" si="13"/>
        <v/>
      </c>
      <c r="F146" s="122" t="str">
        <f t="shared" si="14"/>
        <v/>
      </c>
      <c r="G146" s="111" t="str">
        <f t="shared" si="15"/>
        <v/>
      </c>
      <c r="H146" s="124">
        <f t="shared" si="16"/>
        <v>876.7481984657901</v>
      </c>
      <c r="I146" s="112" t="str">
        <f t="shared" si="17"/>
        <v/>
      </c>
      <c r="J146" s="113" t="str">
        <f t="shared" si="18"/>
        <v/>
      </c>
    </row>
    <row r="147" spans="1:10" s="129" customFormat="1" x14ac:dyDescent="0.25">
      <c r="A147" s="180">
        <v>42168</v>
      </c>
      <c r="B147" s="181" t="s">
        <v>449</v>
      </c>
      <c r="C147" s="182">
        <v>174</v>
      </c>
      <c r="D147" s="184">
        <v>1.362152777777778</v>
      </c>
      <c r="E147" s="110" t="str">
        <f t="shared" si="13"/>
        <v/>
      </c>
      <c r="F147" s="122" t="str">
        <f t="shared" si="14"/>
        <v/>
      </c>
      <c r="G147" s="111" t="str">
        <f t="shared" si="15"/>
        <v/>
      </c>
      <c r="H147" s="124" t="str">
        <f t="shared" si="16"/>
        <v/>
      </c>
      <c r="I147" s="112" t="str">
        <f t="shared" si="17"/>
        <v/>
      </c>
      <c r="J147" s="113">
        <f t="shared" si="18"/>
        <v>669.91995921488649</v>
      </c>
    </row>
    <row r="148" spans="1:10" x14ac:dyDescent="0.25">
      <c r="A148" s="82">
        <v>42182</v>
      </c>
      <c r="B148" s="6" t="s">
        <v>206</v>
      </c>
      <c r="C148" s="2">
        <v>97.5</v>
      </c>
      <c r="D148" s="98">
        <v>0.65312500000000007</v>
      </c>
      <c r="E148" s="110" t="str">
        <f t="shared" si="13"/>
        <v/>
      </c>
      <c r="F148" s="122" t="str">
        <f t="shared" si="14"/>
        <v/>
      </c>
      <c r="G148" s="111" t="str">
        <f t="shared" si="15"/>
        <v/>
      </c>
      <c r="H148" s="124" t="str">
        <f t="shared" si="16"/>
        <v/>
      </c>
      <c r="I148" s="112" t="str">
        <f t="shared" si="17"/>
        <v/>
      </c>
      <c r="J148" s="113">
        <f t="shared" si="18"/>
        <v>669.73312068048904</v>
      </c>
    </row>
    <row r="149" spans="1:10" x14ac:dyDescent="0.25">
      <c r="A149" s="82">
        <v>42217</v>
      </c>
      <c r="B149" s="6" t="s">
        <v>207</v>
      </c>
      <c r="C149" s="2">
        <v>83.5</v>
      </c>
      <c r="D149" s="98">
        <v>0.56944444444444442</v>
      </c>
      <c r="E149" s="110" t="str">
        <f t="shared" si="13"/>
        <v/>
      </c>
      <c r="F149" s="122" t="str">
        <f t="shared" si="14"/>
        <v/>
      </c>
      <c r="G149" s="111" t="str">
        <f t="shared" si="15"/>
        <v/>
      </c>
      <c r="H149" s="124" t="str">
        <f t="shared" si="16"/>
        <v/>
      </c>
      <c r="I149" s="112" t="str">
        <f t="shared" si="17"/>
        <v/>
      </c>
      <c r="J149" s="113">
        <f t="shared" si="18"/>
        <v>669.8838414634148</v>
      </c>
    </row>
    <row r="150" spans="1:10" x14ac:dyDescent="0.25">
      <c r="A150" s="82">
        <v>42246</v>
      </c>
      <c r="B150" s="6" t="s">
        <v>208</v>
      </c>
      <c r="C150" s="2">
        <v>94</v>
      </c>
      <c r="D150" s="98">
        <v>0.64097222222222217</v>
      </c>
      <c r="E150" s="110" t="str">
        <f t="shared" si="13"/>
        <v/>
      </c>
      <c r="F150" s="122" t="str">
        <f t="shared" si="14"/>
        <v/>
      </c>
      <c r="G150" s="111" t="str">
        <f t="shared" si="15"/>
        <v/>
      </c>
      <c r="H150" s="124" t="str">
        <f t="shared" si="16"/>
        <v/>
      </c>
      <c r="I150" s="112" t="str">
        <f t="shared" si="17"/>
        <v/>
      </c>
      <c r="J150" s="113">
        <f t="shared" si="18"/>
        <v>669.96641386782233</v>
      </c>
    </row>
    <row r="151" spans="1:10" x14ac:dyDescent="0.25">
      <c r="A151" s="84">
        <v>42300</v>
      </c>
      <c r="B151" s="7" t="s">
        <v>209</v>
      </c>
      <c r="C151" s="52">
        <v>110</v>
      </c>
      <c r="D151" s="98">
        <v>0.76041666666666663</v>
      </c>
      <c r="E151" s="110" t="str">
        <f t="shared" si="13"/>
        <v/>
      </c>
      <c r="F151" s="122" t="str">
        <f t="shared" si="14"/>
        <v/>
      </c>
      <c r="G151" s="111" t="str">
        <f t="shared" si="15"/>
        <v/>
      </c>
      <c r="H151" s="124" t="str">
        <f t="shared" si="16"/>
        <v/>
      </c>
      <c r="I151" s="112" t="str">
        <f t="shared" si="17"/>
        <v/>
      </c>
      <c r="J151" s="113">
        <f t="shared" si="18"/>
        <v>669.74429223744301</v>
      </c>
    </row>
  </sheetData>
  <sortState ref="A3:F13">
    <sortCondition descending="1" ref="E3:E13"/>
  </sortState>
  <mergeCells count="1">
    <mergeCell ref="E82:J8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classements</vt:lpstr>
      <vt:lpstr>les courses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Sully THEVENIN</dc:creator>
  <cp:lastModifiedBy>ilus</cp:lastModifiedBy>
  <cp:lastPrinted>2015-04-11T13:59:02Z</cp:lastPrinted>
  <dcterms:created xsi:type="dcterms:W3CDTF">2015-03-24T08:10:27Z</dcterms:created>
  <dcterms:modified xsi:type="dcterms:W3CDTF">2015-07-20T17:46:46Z</dcterms:modified>
</cp:coreProperties>
</file>