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<sst xmlns="http://schemas.openxmlformats.org/spreadsheetml/2006/main" count="582" uniqueCount="442">
  <si>
    <t>Blackcurrant Oil</t>
  </si>
  <si>
    <t>Calophyllum inophyllum</t>
  </si>
  <si>
    <t>Prunus Avium</t>
  </si>
  <si>
    <t>cerise (noyaux)</t>
  </si>
  <si>
    <t>Cherry kernek oil</t>
  </si>
  <si>
    <t>Coco (luile fractionnée)</t>
  </si>
  <si>
    <t>Fractionnated coconut oil</t>
  </si>
  <si>
    <t>Ricinodendron Rautanenii</t>
  </si>
  <si>
    <t>Manketti oil</t>
  </si>
  <si>
    <t>manketti</t>
  </si>
  <si>
    <t>Marula oil</t>
  </si>
  <si>
    <t>Moringa Oleifera</t>
  </si>
  <si>
    <t>Moringa oil</t>
  </si>
  <si>
    <t>moringa</t>
  </si>
  <si>
    <t>Carica papaya (Papaya) Seed Oil</t>
  </si>
  <si>
    <t xml:space="preserve">Carica papaya </t>
  </si>
  <si>
    <t>papaye (graines)</t>
  </si>
  <si>
    <t>Seabuckthorn Oil</t>
  </si>
  <si>
    <t>Calodendrum capense</t>
  </si>
  <si>
    <t>yangu</t>
  </si>
  <si>
    <t>yangu (cape chestnut) oil</t>
  </si>
  <si>
    <t>toung</t>
  </si>
  <si>
    <t>Aleurites fordii</t>
  </si>
  <si>
    <t>tung oil</t>
  </si>
  <si>
    <t>Indice de saponification</t>
  </si>
  <si>
    <t>X</t>
  </si>
  <si>
    <t>...........................................................................................................................................</t>
  </si>
  <si>
    <t>x</t>
  </si>
  <si>
    <t>x30 %</t>
  </si>
  <si>
    <t>Lanoline</t>
  </si>
  <si>
    <t>Poids en grammes</t>
  </si>
  <si>
    <t>Carthame</t>
  </si>
  <si>
    <t>Arachide</t>
  </si>
  <si>
    <t>Chanvre</t>
  </si>
  <si>
    <t>Colza</t>
  </si>
  <si>
    <t>Poids de soude</t>
  </si>
  <si>
    <t>Totaux</t>
  </si>
  <si>
    <t>Poids de "gras"</t>
  </si>
  <si>
    <t>Poids d'eau</t>
  </si>
  <si>
    <t>Feuille de calcul pour recette de savon</t>
  </si>
  <si>
    <t>Nom du savon: .................................................................................................</t>
  </si>
  <si>
    <t>Fait le: .....................................</t>
  </si>
  <si>
    <t>Quantité de liquide utilisée: ............................</t>
  </si>
  <si>
    <t>Ingrédients complémentaires: ..................................................................................................................</t>
  </si>
  <si>
    <t xml:space="preserve">Pour le calcul du surgraissage du savon, par exemple de 5%, multiplier la masse de soude par 0,95 </t>
  </si>
  <si>
    <t>Exemple:</t>
  </si>
  <si>
    <t>Almond Oil</t>
  </si>
  <si>
    <t>Aloe Butter</t>
  </si>
  <si>
    <t>Arachis Oil</t>
  </si>
  <si>
    <t>Avocado Butter</t>
  </si>
  <si>
    <t>Avocado Oil</t>
  </si>
  <si>
    <t>Babassu Oil</t>
  </si>
  <si>
    <t>Bear Tallow</t>
  </si>
  <si>
    <t>Beef Hoof</t>
  </si>
  <si>
    <t>Beeswax</t>
  </si>
  <si>
    <t>Black Seed Oil</t>
  </si>
  <si>
    <t>Borage Oil</t>
  </si>
  <si>
    <t>Butterfat, Cow</t>
  </si>
  <si>
    <t>Butterfat, Goat</t>
  </si>
  <si>
    <t>Camelina Oil</t>
  </si>
  <si>
    <t>Camellia Oil</t>
  </si>
  <si>
    <t>Candedilia Wax</t>
  </si>
  <si>
    <t>Canola Oil</t>
  </si>
  <si>
    <t>Carnauba Wax</t>
  </si>
  <si>
    <t>Castor Oil</t>
  </si>
  <si>
    <t>Chicken Fat</t>
  </si>
  <si>
    <t>Cocoa Butter</t>
  </si>
  <si>
    <t>Cod Liver Oil</t>
  </si>
  <si>
    <t>Coffee Seed</t>
  </si>
  <si>
    <t>Cottonseed Oil</t>
  </si>
  <si>
    <t>Emu Oil</t>
  </si>
  <si>
    <t>Evening Primrose Oil</t>
  </si>
  <si>
    <t>Goose Fat</t>
  </si>
  <si>
    <t>Grapeseed Oil</t>
  </si>
  <si>
    <t>Hazelnut Oil</t>
  </si>
  <si>
    <t>Hempseed Oil</t>
  </si>
  <si>
    <t>Horse Fat</t>
  </si>
  <si>
    <t>Illipe Butter</t>
  </si>
  <si>
    <t>Java Cotton Oil</t>
  </si>
  <si>
    <t>Jojoba Oil</t>
  </si>
  <si>
    <t>Karanja Oil</t>
  </si>
  <si>
    <t>Kokum Butter</t>
  </si>
  <si>
    <t>Kukui Nut Oil</t>
  </si>
  <si>
    <t>Lanolin</t>
  </si>
  <si>
    <t>Lard</t>
  </si>
  <si>
    <t>Linseed Oil</t>
  </si>
  <si>
    <t>Macadamia Oil</t>
  </si>
  <si>
    <t>Maize Oil</t>
  </si>
  <si>
    <t>Mango Butter</t>
  </si>
  <si>
    <t>Meadowfoam</t>
  </si>
  <si>
    <t>Mink Oil</t>
  </si>
  <si>
    <t>Monoi de Tahiti</t>
  </si>
  <si>
    <t>Mowrah Butter</t>
  </si>
  <si>
    <t>Mustard Oil</t>
  </si>
  <si>
    <t>Neat Foot</t>
  </si>
  <si>
    <t>Neem Oil</t>
  </si>
  <si>
    <t>Nutmeg Butter</t>
  </si>
  <si>
    <t>Ostrich Oil</t>
  </si>
  <si>
    <t>Palm Butter</t>
  </si>
  <si>
    <t>Palm Kernel Oil</t>
  </si>
  <si>
    <t>Palm Oil</t>
  </si>
  <si>
    <t>Palm, Stearic</t>
  </si>
  <si>
    <t>Passion Fruit Seed Oil</t>
  </si>
  <si>
    <t>Peach Kernel Oil</t>
  </si>
  <si>
    <t>Pecan Oil</t>
  </si>
  <si>
    <t>Pistachio Nut</t>
  </si>
  <si>
    <t>Pumpkinseed Oil</t>
  </si>
  <si>
    <t>Rabbit Fat</t>
  </si>
  <si>
    <t>Rapeseed</t>
  </si>
  <si>
    <t>Red Raspberry Oil</t>
  </si>
  <si>
    <t>Rice Bran Oil</t>
  </si>
  <si>
    <t>Rose Hip Seed</t>
  </si>
  <si>
    <t>Safflower Oil</t>
  </si>
  <si>
    <t>Sal Butter</t>
  </si>
  <si>
    <t>Sesame Oil</t>
  </si>
  <si>
    <t>Shea Butter</t>
  </si>
  <si>
    <t>Shea Oil (Liquid)</t>
  </si>
  <si>
    <t>Shortening</t>
  </si>
  <si>
    <t>Soybean Oil</t>
  </si>
  <si>
    <t>Sunflower Oil</t>
  </si>
  <si>
    <t>Tallow, Beef</t>
  </si>
  <si>
    <t>Tallow, Deer</t>
  </si>
  <si>
    <t>Tallow, Goat</t>
  </si>
  <si>
    <t>Tallow, Sheep</t>
  </si>
  <si>
    <t>Tamanu</t>
  </si>
  <si>
    <t>Virgin Coconut Oil</t>
  </si>
  <si>
    <t>Walnut Oil</t>
  </si>
  <si>
    <t>Wheat Germ</t>
  </si>
  <si>
    <t>Erdnussöl</t>
  </si>
  <si>
    <t>Hanföl</t>
  </si>
  <si>
    <t>Jojobaöl</t>
  </si>
  <si>
    <t>Kakaobutter</t>
  </si>
  <si>
    <t>Kokosfett/Öl</t>
  </si>
  <si>
    <t>Maiskeimöl</t>
  </si>
  <si>
    <t>Olivenöl</t>
  </si>
  <si>
    <t>Palmöl</t>
  </si>
  <si>
    <t>Traubenkernöl</t>
  </si>
  <si>
    <t>Rizinusöl</t>
  </si>
  <si>
    <t>Sesamöl</t>
  </si>
  <si>
    <t>Sonnenblumenöl</t>
  </si>
  <si>
    <t>Sojaöl</t>
  </si>
  <si>
    <t>Weizenkeimöl</t>
  </si>
  <si>
    <t>Wollwachs/Lanolin</t>
  </si>
  <si>
    <t>Aloe (beurre)</t>
  </si>
  <si>
    <t>Abricot (noyau d')</t>
  </si>
  <si>
    <t>Avocat (beurre)</t>
  </si>
  <si>
    <t>Avocat (huile)</t>
  </si>
  <si>
    <t>Babassu</t>
  </si>
  <si>
    <t>bourrache</t>
  </si>
  <si>
    <t>beurre (vache)</t>
  </si>
  <si>
    <t>beurre (chèvre)</t>
  </si>
  <si>
    <t>Cameline</t>
  </si>
  <si>
    <t>Camélia</t>
  </si>
  <si>
    <t>Candellila (cire)</t>
  </si>
  <si>
    <t>Colza (canola)</t>
  </si>
  <si>
    <t>Carnauba (cire)</t>
  </si>
  <si>
    <t>Ricin</t>
  </si>
  <si>
    <t>Jojoba (huile)</t>
  </si>
  <si>
    <t>Cacao (beurre)</t>
  </si>
  <si>
    <t>Coco (huile)</t>
  </si>
  <si>
    <t>Germe de maïs</t>
  </si>
  <si>
    <t>Amande douce</t>
  </si>
  <si>
    <t>Olive</t>
  </si>
  <si>
    <t>Palme</t>
  </si>
  <si>
    <t>Pépins de raisin</t>
  </si>
  <si>
    <t>Sésame</t>
  </si>
  <si>
    <t>Karité (beurre)</t>
  </si>
  <si>
    <t>Tournesol</t>
  </si>
  <si>
    <t>Soja</t>
  </si>
  <si>
    <t>Germe de blé</t>
  </si>
  <si>
    <t>Poulet (gras de)</t>
  </si>
  <si>
    <t>Coconut oil</t>
  </si>
  <si>
    <t>foie de morue</t>
  </si>
  <si>
    <t>café (graines)</t>
  </si>
  <si>
    <t>coton (graines)</t>
  </si>
  <si>
    <t>emeu</t>
  </si>
  <si>
    <t>onagre</t>
  </si>
  <si>
    <t>oeillette</t>
  </si>
  <si>
    <t>graisse d'oie</t>
  </si>
  <si>
    <t>suif (ours)</t>
  </si>
  <si>
    <t>bœuf (sabot)</t>
  </si>
  <si>
    <t>noisette</t>
  </si>
  <si>
    <t>cheval (graisse)</t>
  </si>
  <si>
    <t>Illipe (beurre)</t>
  </si>
  <si>
    <t>Karanja</t>
  </si>
  <si>
    <t>Kokum (beurre)</t>
  </si>
  <si>
    <t>Kukui (noix de)</t>
  </si>
  <si>
    <t>lin (graines)</t>
  </si>
  <si>
    <t>Macadamia</t>
  </si>
  <si>
    <t>Limnanthes</t>
  </si>
  <si>
    <t>Vison</t>
  </si>
  <si>
    <t>Mowrah (beurre)</t>
  </si>
  <si>
    <t>Neem</t>
  </si>
  <si>
    <t>muscade (beurre de noix de)</t>
  </si>
  <si>
    <t>Autruche</t>
  </si>
  <si>
    <t>palme (beurre)</t>
  </si>
  <si>
    <t>palme (huile de noyau de)</t>
  </si>
  <si>
    <t>acide palme-stéarique</t>
  </si>
  <si>
    <t>fruit de la pssion (graines)</t>
  </si>
  <si>
    <t>pêche (noyau de)</t>
  </si>
  <si>
    <t>pécan (noix de)</t>
  </si>
  <si>
    <t>pistache</t>
  </si>
  <si>
    <t>Flaxseed Oil = Poppy seed</t>
  </si>
  <si>
    <t>courge (pépin de)</t>
  </si>
  <si>
    <t>lapin (gras de)</t>
  </si>
  <si>
    <t>framboise (pépin de)</t>
  </si>
  <si>
    <t>riz (son de)</t>
  </si>
  <si>
    <t>rose musquée</t>
  </si>
  <si>
    <t>Sal (beurre)</t>
  </si>
  <si>
    <t>karité (liquide) = oléine ???</t>
  </si>
  <si>
    <t>Suif (bœuf)</t>
  </si>
  <si>
    <t>suif (cerf)</t>
  </si>
  <si>
    <t>suif (chèvre)</t>
  </si>
  <si>
    <t>suif (mouton)</t>
  </si>
  <si>
    <t>Coco (huile de, vierge)</t>
  </si>
  <si>
    <t>Noix</t>
  </si>
  <si>
    <t>Menge Öle/Wachse in g</t>
  </si>
  <si>
    <t>Huiles/cires (en grammes)</t>
  </si>
  <si>
    <t>Oils/waxes (grams)</t>
  </si>
  <si>
    <t>http://recipes.herbalsoapsbyrj.com/calculators/sap-values.php</t>
  </si>
  <si>
    <t>http://members.aon.at/vivianea/seife/</t>
  </si>
  <si>
    <t>http://www.soapnaturally.org/calculator/sapnew.xls</t>
  </si>
  <si>
    <t>http://www.the-sage.com/calcs/lyecalc2.php</t>
  </si>
  <si>
    <t>Colza (canola) SAP MMS</t>
  </si>
  <si>
    <t>Canola Oil SAP MMS</t>
  </si>
  <si>
    <t>Coton de Java = kapok ?</t>
  </si>
  <si>
    <t>pied de bœuf ?</t>
  </si>
  <si>
    <t>Aprikosenkernbutter</t>
  </si>
  <si>
    <t>abricot (beurre)</t>
  </si>
  <si>
    <t>Prunus Armeniaca</t>
  </si>
  <si>
    <t>Aprikosenkernöl</t>
  </si>
  <si>
    <t>Stearinsäure</t>
  </si>
  <si>
    <t>acide stéarique</t>
  </si>
  <si>
    <t>Stearic Acid</t>
  </si>
  <si>
    <t>Cocos Nucifera &amp; Aloe Barbadensis</t>
  </si>
  <si>
    <t>aloe (macérat dans soja)</t>
  </si>
  <si>
    <t>Glycine Soja &amp; Aloe Barbadensis</t>
  </si>
  <si>
    <t>Mandelbutter (süß)</t>
  </si>
  <si>
    <t>amande douce (beurre)</t>
  </si>
  <si>
    <t>Prunus Dulcis</t>
  </si>
  <si>
    <t>Mandelöl (süß)</t>
  </si>
  <si>
    <t>Andirobasamenöl</t>
  </si>
  <si>
    <t>andiroba</t>
  </si>
  <si>
    <t>Carapa Guianensis</t>
  </si>
  <si>
    <t>Arachis Hypogaea</t>
  </si>
  <si>
    <t>Arganeöl</t>
  </si>
  <si>
    <t>argan</t>
  </si>
  <si>
    <t>Argania Spinosa</t>
  </si>
  <si>
    <t>Sanddornöl (Sanddornkernöl)</t>
  </si>
  <si>
    <t>argousier</t>
  </si>
  <si>
    <t>Hippophae Rhamnoides</t>
  </si>
  <si>
    <t>Avocadobutter</t>
  </si>
  <si>
    <t>Persea Gratissima</t>
  </si>
  <si>
    <t>Avocadoöl</t>
  </si>
  <si>
    <t>Babassuöl</t>
  </si>
  <si>
    <t>Orbignya Oleifera</t>
  </si>
  <si>
    <t>Baobaböl (Affenbrotbaum)</t>
  </si>
  <si>
    <t>baobab</t>
  </si>
  <si>
    <t>Adansonia Digitata</t>
  </si>
  <si>
    <t>Butterschmalz, Ziege</t>
  </si>
  <si>
    <t>Butyrum (u. U. mit dem Zusatz "Caprinus")</t>
  </si>
  <si>
    <t>Butter, Kuh</t>
  </si>
  <si>
    <t>Butyrum (u. U. mit dem Zusatz "Bovis")</t>
  </si>
  <si>
    <t>Butterschmalz, Kuh (auch Ghee)</t>
  </si>
  <si>
    <t>beurre (vache, clarifié)</t>
  </si>
  <si>
    <t>Boretschöl</t>
  </si>
  <si>
    <t>Borago Officinalis</t>
  </si>
  <si>
    <t>Theobroma Cacao</t>
  </si>
  <si>
    <t>Kaffeebohnenöl</t>
  </si>
  <si>
    <t>Coffea Arabica</t>
  </si>
  <si>
    <t>Cashewnussöl</t>
  </si>
  <si>
    <t>cajou (noix de)</t>
  </si>
  <si>
    <t>Anacardium Occidentale</t>
  </si>
  <si>
    <t>Calophyllumöl (Tamanu-/Forahaöl)</t>
  </si>
  <si>
    <t>Calophyllum Tacamahaca (bot. Calophyllum Inophyllum)</t>
  </si>
  <si>
    <t>Camelliaöl</t>
  </si>
  <si>
    <t>Camelia Sasanqua</t>
  </si>
  <si>
    <t>Leindotteröl</t>
  </si>
  <si>
    <t>Camelina Sativa</t>
  </si>
  <si>
    <t>Candelilla Wachs</t>
  </si>
  <si>
    <t>Cera Candelilla (bot. Euphorbia Cerifera)</t>
  </si>
  <si>
    <t>Carnauba Wachs</t>
  </si>
  <si>
    <t>Cera Carnauba (bot. Copernicia Cerifera)</t>
  </si>
  <si>
    <t>Distelöl (auch Safloröl, Färberdistelöl)</t>
  </si>
  <si>
    <t>Carthamus Tinctorius</t>
  </si>
  <si>
    <t>Schwarze Johannisbeere Kernöl (Cassis Öl)</t>
  </si>
  <si>
    <t>cassis (pépins)</t>
  </si>
  <si>
    <t>Ribes Nigrum</t>
  </si>
  <si>
    <t>Hanfbutter</t>
  </si>
  <si>
    <t>chanvre (beurre)</t>
  </si>
  <si>
    <t>Cannabis Sativa &amp; Hydrogenated Vegetable Oil</t>
  </si>
  <si>
    <t>Cannabis Sativa</t>
  </si>
  <si>
    <t>Chaulmoogra</t>
  </si>
  <si>
    <t>chaulmoogra</t>
  </si>
  <si>
    <t>Taraktogenos Kurzii</t>
  </si>
  <si>
    <t>Bienenwachs (gebleicht)</t>
  </si>
  <si>
    <t>cire d'abeille blanchie</t>
  </si>
  <si>
    <t>Cera Alba</t>
  </si>
  <si>
    <t>Bienenwachs (gelb)</t>
  </si>
  <si>
    <t>cire d'abeille jaune</t>
  </si>
  <si>
    <t>Cera Flava</t>
  </si>
  <si>
    <t>Rapsöl (auch  Kolzaöl)</t>
  </si>
  <si>
    <t>Brassica Oleifera ODER Rubus Idaeus</t>
  </si>
  <si>
    <t>Canolaöl (ein besonderes Rapsöl)</t>
  </si>
  <si>
    <t>Canola</t>
  </si>
  <si>
    <t>Baumwollsaatöl</t>
  </si>
  <si>
    <t>Gossypium</t>
  </si>
  <si>
    <t>Kapoksaatöl (Kapoköl, Java Cotton Oil)</t>
  </si>
  <si>
    <t>(bot. Ceiba Pentandra)</t>
  </si>
  <si>
    <t>Cucurbita Pepo</t>
  </si>
  <si>
    <t>Dromiceius</t>
  </si>
  <si>
    <t>Lebertran (auch (Fisch-)Leberöl)</t>
  </si>
  <si>
    <t>Gadi Iecur</t>
  </si>
  <si>
    <t>Passionsfruchtsamenöl</t>
  </si>
  <si>
    <t>Passiflora Incarnata</t>
  </si>
  <si>
    <t>Triticum Vulgare</t>
  </si>
  <si>
    <t>Zea Mays</t>
  </si>
  <si>
    <t>Adeps Gallinaceus (wahrscheinlich)</t>
  </si>
  <si>
    <t>Gänsefett</t>
  </si>
  <si>
    <t>Adeps Anserinus (wahrscheinlich)</t>
  </si>
  <si>
    <t>Bärentalg</t>
  </si>
  <si>
    <t>Adeps Ursinus (wahrscheinlich)</t>
  </si>
  <si>
    <t>Bucheckernöl</t>
  </si>
  <si>
    <t>Fagus Sylvatica</t>
  </si>
  <si>
    <t>Cocos Nucifera Oil</t>
  </si>
  <si>
    <t>Illipe Butter (Shorea Butter)</t>
  </si>
  <si>
    <t>Shorea Stenoptera</t>
  </si>
  <si>
    <t>Buxus Chinensis</t>
  </si>
  <si>
    <t>Sheabutter (auch Karité)</t>
  </si>
  <si>
    <t>Butyrospermum Parkii</t>
  </si>
  <si>
    <t>Sheaöl</t>
  </si>
  <si>
    <t>Garcinia Indica</t>
  </si>
  <si>
    <t>Kukui Nussöl</t>
  </si>
  <si>
    <t>Aleurites Moluccana</t>
  </si>
  <si>
    <t>Schweineschmalz</t>
  </si>
  <si>
    <t>Adeps Suillus</t>
  </si>
  <si>
    <t>Lorbeeröl (Lorbeerbutter)</t>
  </si>
  <si>
    <t>laurier</t>
  </si>
  <si>
    <t>Laurus Nobilis</t>
  </si>
  <si>
    <t>Wiesenschaumkrautöl</t>
  </si>
  <si>
    <t>Limnanthes Alba</t>
  </si>
  <si>
    <t>Leinöl</t>
  </si>
  <si>
    <t>Linum Usitatissimum</t>
  </si>
  <si>
    <t>Macadamianussöl</t>
  </si>
  <si>
    <t>Macadamia Ternifolia</t>
  </si>
  <si>
    <t>Mangokernbutter</t>
  </si>
  <si>
    <t>mangue (beurre)</t>
  </si>
  <si>
    <t>Mangifera Indica</t>
  </si>
  <si>
    <t>Mangokernöl</t>
  </si>
  <si>
    <t>mangue (huile)</t>
  </si>
  <si>
    <t>Marulaöl</t>
  </si>
  <si>
    <t>marula</t>
  </si>
  <si>
    <t>Sclerocarya birrea (vermutl., z.Zt. nicht erfasst)</t>
  </si>
  <si>
    <t>Wassermelonensamenöl</t>
  </si>
  <si>
    <t>melon d'eau (graines)</t>
  </si>
  <si>
    <t>Citrullus Vulgaris</t>
  </si>
  <si>
    <t>Monoi (unparfümiert)</t>
  </si>
  <si>
    <t>monoï non parfumé</t>
  </si>
  <si>
    <t>Cocos Nucifera &amp; Gardenia Tahitensis</t>
  </si>
  <si>
    <t>Monoi Tiare (parfümiert)</t>
  </si>
  <si>
    <t>Senfsaatöl (weisser Senf)</t>
  </si>
  <si>
    <t>moutarde blanche</t>
  </si>
  <si>
    <t>Brassica Alba</t>
  </si>
  <si>
    <t>Senfsaatöl (schwarzer Senf)</t>
  </si>
  <si>
    <t>moutarde noire</t>
  </si>
  <si>
    <t>Brassica Nigra</t>
  </si>
  <si>
    <t>Mowrahbutter</t>
  </si>
  <si>
    <t>Madhuca Latifolia</t>
  </si>
  <si>
    <t>Neemöl</t>
  </si>
  <si>
    <t>Melia Azadirachta</t>
  </si>
  <si>
    <t>Schwarzkümmelöl</t>
  </si>
  <si>
    <t>Nigella Sativa</t>
  </si>
  <si>
    <t>Haselnussöl</t>
  </si>
  <si>
    <t>Corylus Americana</t>
  </si>
  <si>
    <t>Walnussöl</t>
  </si>
  <si>
    <t>Juglans Regia</t>
  </si>
  <si>
    <t>Muskatnussbutter</t>
  </si>
  <si>
    <t>Myristica Fragrans</t>
  </si>
  <si>
    <t>Pekannussöl</t>
  </si>
  <si>
    <t>noix de pécan</t>
  </si>
  <si>
    <t>Carya Illinoensis</t>
  </si>
  <si>
    <t>Paranussöl</t>
  </si>
  <si>
    <t>noix du brésil (=noix d'amazonie)</t>
  </si>
  <si>
    <t>Bertholletia Excelsa</t>
  </si>
  <si>
    <t>Mohnöl</t>
  </si>
  <si>
    <t>Papaver Orientale</t>
  </si>
  <si>
    <t>Olivenbutter</t>
  </si>
  <si>
    <t>olive (beurre)</t>
  </si>
  <si>
    <t>Olea Europaea</t>
  </si>
  <si>
    <t>Nachtkerzenöl</t>
  </si>
  <si>
    <t>Oenothera Biennis</t>
  </si>
  <si>
    <t>Palmfett</t>
  </si>
  <si>
    <t>Elaeis Guineensis</t>
  </si>
  <si>
    <t>Pfirsichkernöl</t>
  </si>
  <si>
    <t>Prunus Persica</t>
  </si>
  <si>
    <t>Vitis Vinifera</t>
  </si>
  <si>
    <t>Perillaöl (Schwarznessel, Bienenweide)</t>
  </si>
  <si>
    <t>périlla</t>
  </si>
  <si>
    <t>Perilla Ocymoides</t>
  </si>
  <si>
    <t>Knochenöl (Klauenöl)</t>
  </si>
  <si>
    <t>Bubulum</t>
  </si>
  <si>
    <t>Pistazienöl</t>
  </si>
  <si>
    <t>Pistacia vera</t>
  </si>
  <si>
    <t>Ricinus Communis</t>
  </si>
  <si>
    <t>Reiskleieöl</t>
  </si>
  <si>
    <t>Oryza Sativa</t>
  </si>
  <si>
    <t>Hagebuttenkernöl (auch Wildrosenöl)</t>
  </si>
  <si>
    <t>Rosa Canina, Rosa Mosqueta (je nach Rose)</t>
  </si>
  <si>
    <t>Shorea Robusta</t>
  </si>
  <si>
    <t>Sesamum Indicum</t>
  </si>
  <si>
    <t>Sojawachs</t>
  </si>
  <si>
    <t>soja (cire)</t>
  </si>
  <si>
    <t>Glycine Soja</t>
  </si>
  <si>
    <t>Adeps Bovis</t>
  </si>
  <si>
    <t>Adeps Cervinum (wahrscheinlich)</t>
  </si>
  <si>
    <t>Pferdeöl</t>
  </si>
  <si>
    <t>Adeps Equinus (wahrscheinlich)</t>
  </si>
  <si>
    <t>Adeps Caprinus (wahrscheinlich)</t>
  </si>
  <si>
    <t>Adeps Ovillus (wahrscheinlich)</t>
  </si>
  <si>
    <t>Fischbohnenöl</t>
  </si>
  <si>
    <t>tephrosia ?</t>
  </si>
  <si>
    <t>Tephrosia vogelii</t>
  </si>
  <si>
    <t>Helianthus Annuus</t>
  </si>
  <si>
    <t>Nerzöl</t>
  </si>
  <si>
    <t>Mustela</t>
  </si>
  <si>
    <t>Apricot Kernel Oil</t>
  </si>
  <si>
    <t>Stearic acid</t>
  </si>
  <si>
    <t>Aloe Vera Butter</t>
  </si>
  <si>
    <t>Aloeextrakt, Aloe Vera Öl</t>
  </si>
  <si>
    <t>Almond butter</t>
  </si>
  <si>
    <t>argan oil</t>
  </si>
  <si>
    <t>Hempseed butter</t>
  </si>
  <si>
    <t>Emuöl</t>
  </si>
  <si>
    <t>hêtre (faînes)</t>
  </si>
  <si>
    <t xml:space="preserve">nigelle </t>
  </si>
  <si>
    <t>Nom latin</t>
  </si>
  <si>
    <t>Tungöl (auch chin./jap. Holzöl)</t>
  </si>
  <si>
    <t>Aloe Oil</t>
  </si>
  <si>
    <t>Sources, sites intéressants</t>
  </si>
  <si>
    <t>http://home.arcor.de/wolkenschieber/sap.htm</t>
  </si>
  <si>
    <t>http://www.soapcalc.com/calc/SoapCalc.asp</t>
  </si>
  <si>
    <t>Remarques</t>
  </si>
</sst>
</file>

<file path=xl/styles.xml><?xml version="1.0" encoding="utf-8"?>
<styleSheet xmlns="http://schemas.openxmlformats.org/spreadsheetml/2006/main">
  <numFmts count="2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&quot;Vrai&quot;;&quot;Vrai&quot;;&quot;Faux&quot;"/>
    <numFmt numFmtId="183" formatCode="&quot;Actif&quot;;&quot;Actif&quot;;&quot;Inactif&quot;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7.5"/>
      <name val="Arial"/>
      <family val="0"/>
    </font>
    <font>
      <sz val="10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2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181" fontId="2" fillId="0" borderId="7" xfId="0" applyNumberFormat="1" applyFont="1" applyBorder="1" applyAlignment="1">
      <alignment/>
    </xf>
    <xf numFmtId="9" fontId="0" fillId="0" borderId="0" xfId="19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Alignment="1">
      <alignment/>
    </xf>
    <xf numFmtId="0" fontId="0" fillId="2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9" fontId="0" fillId="0" borderId="0" xfId="19" applyFill="1" applyAlignment="1">
      <alignment/>
    </xf>
    <xf numFmtId="0" fontId="0" fillId="0" borderId="9" xfId="0" applyFont="1" applyBorder="1" applyAlignment="1">
      <alignment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0" fillId="0" borderId="0" xfId="0" applyAlignment="1">
      <alignment wrapText="1" shrinkToFit="1"/>
    </xf>
    <xf numFmtId="0" fontId="0" fillId="0" borderId="0" xfId="0" applyFont="1" applyAlignment="1">
      <alignment wrapText="1" shrinkToFit="1"/>
    </xf>
    <xf numFmtId="0" fontId="0" fillId="0" borderId="0" xfId="0" applyBorder="1" applyAlignment="1">
      <alignment wrapText="1" shrinkToFit="1"/>
    </xf>
    <xf numFmtId="0" fontId="0" fillId="3" borderId="13" xfId="0" applyFill="1" applyBorder="1" applyAlignment="1">
      <alignment wrapText="1" shrinkToFit="1"/>
    </xf>
    <xf numFmtId="0" fontId="4" fillId="0" borderId="9" xfId="0" applyFont="1" applyFill="1" applyBorder="1" applyAlignment="1">
      <alignment wrapText="1" shrinkToFit="1"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wrapText="1" shrinkToFit="1"/>
    </xf>
    <xf numFmtId="0" fontId="0" fillId="3" borderId="11" xfId="0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wrapText="1" shrinkToFit="1"/>
    </xf>
    <xf numFmtId="0" fontId="0" fillId="4" borderId="15" xfId="0" applyFill="1" applyBorder="1" applyAlignment="1">
      <alignment wrapText="1" shrinkToFi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workbookViewId="0" topLeftCell="B128">
      <selection activeCell="B146" sqref="B146"/>
    </sheetView>
  </sheetViews>
  <sheetFormatPr defaultColWidth="11.421875" defaultRowHeight="12.75"/>
  <cols>
    <col min="1" max="1" width="23.57421875" style="22" customWidth="1"/>
    <col min="2" max="2" width="17.140625" style="0" bestFit="1" customWidth="1"/>
    <col min="3" max="3" width="30.28125" style="0" customWidth="1"/>
    <col min="4" max="4" width="19.8515625" style="0" customWidth="1"/>
    <col min="5" max="5" width="13.7109375" style="0" customWidth="1"/>
    <col min="7" max="7" width="16.140625" style="0" customWidth="1"/>
    <col min="8" max="8" width="14.00390625" style="0" customWidth="1"/>
  </cols>
  <sheetData>
    <row r="1" spans="4:8" ht="15.75">
      <c r="D1" s="42" t="s">
        <v>39</v>
      </c>
      <c r="E1" s="42"/>
      <c r="F1" s="42"/>
      <c r="G1" s="42"/>
      <c r="H1" s="42"/>
    </row>
    <row r="2" spans="4:8" ht="15.75">
      <c r="D2" s="2"/>
      <c r="E2" s="2"/>
      <c r="F2" s="2"/>
      <c r="G2" s="2"/>
      <c r="H2" s="2"/>
    </row>
    <row r="3" spans="1:8" s="3" customFormat="1" ht="12.75">
      <c r="A3" s="23"/>
      <c r="D3" s="43" t="s">
        <v>40</v>
      </c>
      <c r="E3" s="43"/>
      <c r="F3" s="43"/>
      <c r="G3" s="43"/>
      <c r="H3" s="43"/>
    </row>
    <row r="4" spans="1:9" s="3" customFormat="1" ht="12.75">
      <c r="A4" s="23"/>
      <c r="D4" s="43" t="s">
        <v>41</v>
      </c>
      <c r="E4" s="43"/>
      <c r="F4" s="43"/>
      <c r="G4" s="43"/>
      <c r="H4" s="44"/>
      <c r="I4" s="18"/>
    </row>
    <row r="5" spans="1:8" s="3" customFormat="1" ht="12.75">
      <c r="A5" s="23"/>
      <c r="D5" s="43" t="s">
        <v>42</v>
      </c>
      <c r="E5" s="43"/>
      <c r="F5" s="43"/>
      <c r="G5" s="43"/>
      <c r="H5" s="43"/>
    </row>
    <row r="6" spans="1:8" s="3" customFormat="1" ht="12.75">
      <c r="A6" s="23"/>
      <c r="D6" s="43" t="s">
        <v>43</v>
      </c>
      <c r="E6" s="43"/>
      <c r="F6" s="43"/>
      <c r="G6" s="43"/>
      <c r="H6" s="43"/>
    </row>
    <row r="7" spans="4:8" ht="12.75">
      <c r="D7" s="41" t="s">
        <v>26</v>
      </c>
      <c r="E7" s="41"/>
      <c r="F7" s="41"/>
      <c r="G7" s="41"/>
      <c r="H7" s="41"/>
    </row>
    <row r="8" s="4" customFormat="1" ht="12.75">
      <c r="A8" s="24"/>
    </row>
    <row r="9" s="4" customFormat="1" ht="12.75">
      <c r="A9" s="24"/>
    </row>
    <row r="10" spans="4:8" ht="13.5" thickBot="1">
      <c r="D10" s="13"/>
      <c r="E10" s="13"/>
      <c r="F10" s="13"/>
      <c r="G10" s="13"/>
      <c r="H10" s="13"/>
    </row>
    <row r="11" spans="1:8" ht="25.5">
      <c r="A11" s="25" t="s">
        <v>435</v>
      </c>
      <c r="B11" s="29" t="s">
        <v>218</v>
      </c>
      <c r="C11" s="19" t="s">
        <v>216</v>
      </c>
      <c r="D11" s="20" t="s">
        <v>217</v>
      </c>
      <c r="E11" s="20" t="s">
        <v>30</v>
      </c>
      <c r="F11" s="20"/>
      <c r="G11" s="20" t="s">
        <v>24</v>
      </c>
      <c r="H11" s="21" t="s">
        <v>35</v>
      </c>
    </row>
    <row r="12" spans="1:9" ht="12.75">
      <c r="A12" s="26" t="s">
        <v>229</v>
      </c>
      <c r="B12" s="27"/>
      <c r="C12" s="30" t="s">
        <v>227</v>
      </c>
      <c r="D12" s="30" t="s">
        <v>228</v>
      </c>
      <c r="E12" s="32">
        <v>100</v>
      </c>
      <c r="F12" s="32" t="s">
        <v>25</v>
      </c>
      <c r="G12" s="33">
        <v>0.097</v>
      </c>
      <c r="H12" s="32">
        <f aca="true" t="shared" si="0" ref="H12:H92">E12*G12</f>
        <v>9.700000000000001</v>
      </c>
      <c r="I12" s="12">
        <f aca="true" t="shared" si="1" ref="I12:I43">IF(E12/$E$135=0," ",E12/$E$135)</f>
        <v>1</v>
      </c>
    </row>
    <row r="13" spans="1:9" ht="12.75">
      <c r="A13" s="26" t="s">
        <v>229</v>
      </c>
      <c r="B13" s="27" t="s">
        <v>425</v>
      </c>
      <c r="C13" s="30" t="s">
        <v>230</v>
      </c>
      <c r="D13" s="27" t="s">
        <v>144</v>
      </c>
      <c r="E13" s="32"/>
      <c r="F13" s="32" t="s">
        <v>25</v>
      </c>
      <c r="G13" s="34">
        <v>0.135</v>
      </c>
      <c r="H13" s="32">
        <f t="shared" si="0"/>
        <v>0</v>
      </c>
      <c r="I13" s="12" t="str">
        <f t="shared" si="1"/>
        <v> </v>
      </c>
    </row>
    <row r="14" spans="1:9" ht="12.75">
      <c r="A14" s="26" t="s">
        <v>233</v>
      </c>
      <c r="B14" s="27" t="s">
        <v>426</v>
      </c>
      <c r="C14" s="30" t="s">
        <v>231</v>
      </c>
      <c r="D14" s="30" t="s">
        <v>232</v>
      </c>
      <c r="E14" s="32"/>
      <c r="F14" s="32" t="s">
        <v>25</v>
      </c>
      <c r="G14" s="33">
        <v>0.147</v>
      </c>
      <c r="H14" s="32">
        <f t="shared" si="0"/>
        <v>0</v>
      </c>
      <c r="I14" s="12" t="str">
        <f t="shared" si="1"/>
        <v> </v>
      </c>
    </row>
    <row r="15" spans="1:9" ht="12.75">
      <c r="A15" s="26"/>
      <c r="B15" s="27" t="s">
        <v>101</v>
      </c>
      <c r="C15" s="27"/>
      <c r="D15" s="27" t="s">
        <v>197</v>
      </c>
      <c r="E15" s="32"/>
      <c r="F15" s="32" t="s">
        <v>25</v>
      </c>
      <c r="G15" s="34">
        <v>0.141</v>
      </c>
      <c r="H15" s="32">
        <f t="shared" si="0"/>
        <v>0</v>
      </c>
      <c r="I15" s="12" t="str">
        <f t="shared" si="1"/>
        <v> </v>
      </c>
    </row>
    <row r="16" spans="1:9" ht="25.5">
      <c r="A16" s="26" t="s">
        <v>234</v>
      </c>
      <c r="B16" s="27" t="s">
        <v>47</v>
      </c>
      <c r="C16" s="30" t="s">
        <v>427</v>
      </c>
      <c r="D16" s="27" t="s">
        <v>143</v>
      </c>
      <c r="E16" s="32"/>
      <c r="F16" s="32" t="s">
        <v>25</v>
      </c>
      <c r="G16" s="34">
        <v>0.178</v>
      </c>
      <c r="H16" s="32">
        <f t="shared" si="0"/>
        <v>0</v>
      </c>
      <c r="I16" s="12" t="str">
        <f t="shared" si="1"/>
        <v> </v>
      </c>
    </row>
    <row r="17" spans="1:9" ht="25.5">
      <c r="A17" s="26" t="s">
        <v>236</v>
      </c>
      <c r="B17" s="27" t="s">
        <v>437</v>
      </c>
      <c r="C17" s="30" t="s">
        <v>428</v>
      </c>
      <c r="D17" s="30" t="s">
        <v>235</v>
      </c>
      <c r="E17" s="32"/>
      <c r="F17" s="32" t="s">
        <v>25</v>
      </c>
      <c r="G17" s="33">
        <v>0.135</v>
      </c>
      <c r="H17" s="32">
        <f t="shared" si="0"/>
        <v>0</v>
      </c>
      <c r="I17" s="12" t="str">
        <f t="shared" si="1"/>
        <v> </v>
      </c>
    </row>
    <row r="18" spans="1:9" ht="25.5">
      <c r="A18" s="26" t="s">
        <v>239</v>
      </c>
      <c r="B18" s="27" t="s">
        <v>429</v>
      </c>
      <c r="C18" s="30" t="s">
        <v>237</v>
      </c>
      <c r="D18" s="30" t="s">
        <v>238</v>
      </c>
      <c r="E18" s="32"/>
      <c r="F18" s="32" t="s">
        <v>25</v>
      </c>
      <c r="G18" s="33">
        <v>0.134</v>
      </c>
      <c r="H18" s="32">
        <f t="shared" si="0"/>
        <v>0</v>
      </c>
      <c r="I18" s="12" t="str">
        <f t="shared" si="1"/>
        <v> </v>
      </c>
    </row>
    <row r="19" spans="1:9" ht="12.75">
      <c r="A19" s="26" t="s">
        <v>239</v>
      </c>
      <c r="B19" s="27" t="s">
        <v>46</v>
      </c>
      <c r="C19" s="30" t="s">
        <v>240</v>
      </c>
      <c r="D19" s="16" t="s">
        <v>161</v>
      </c>
      <c r="E19" s="32"/>
      <c r="F19" s="32" t="s">
        <v>25</v>
      </c>
      <c r="G19" s="32">
        <v>0.137</v>
      </c>
      <c r="H19" s="32">
        <f t="shared" si="0"/>
        <v>0</v>
      </c>
      <c r="I19" s="12" t="str">
        <f t="shared" si="1"/>
        <v> </v>
      </c>
    </row>
    <row r="20" spans="1:9" ht="12.75">
      <c r="A20" s="26" t="s">
        <v>243</v>
      </c>
      <c r="B20" s="27"/>
      <c r="C20" s="30" t="s">
        <v>241</v>
      </c>
      <c r="D20" s="30" t="s">
        <v>242</v>
      </c>
      <c r="E20" s="32"/>
      <c r="F20" s="32" t="s">
        <v>25</v>
      </c>
      <c r="G20" s="33">
        <v>0.14</v>
      </c>
      <c r="H20" s="32">
        <f t="shared" si="0"/>
        <v>0</v>
      </c>
      <c r="I20" s="12" t="str">
        <f t="shared" si="1"/>
        <v> </v>
      </c>
    </row>
    <row r="21" spans="1:9" ht="12.75">
      <c r="A21" s="26" t="s">
        <v>244</v>
      </c>
      <c r="B21" s="27" t="s">
        <v>48</v>
      </c>
      <c r="C21" s="16" t="s">
        <v>128</v>
      </c>
      <c r="D21" s="16" t="s">
        <v>32</v>
      </c>
      <c r="E21" s="32"/>
      <c r="F21" s="32" t="s">
        <v>25</v>
      </c>
      <c r="G21" s="32">
        <v>0.136</v>
      </c>
      <c r="H21" s="32">
        <f t="shared" si="0"/>
        <v>0</v>
      </c>
      <c r="I21" s="12" t="str">
        <f t="shared" si="1"/>
        <v> </v>
      </c>
    </row>
    <row r="22" spans="1:9" ht="12.75">
      <c r="A22" s="26" t="s">
        <v>247</v>
      </c>
      <c r="B22" s="27" t="s">
        <v>430</v>
      </c>
      <c r="C22" s="30" t="s">
        <v>245</v>
      </c>
      <c r="D22" s="30" t="s">
        <v>246</v>
      </c>
      <c r="E22" s="32"/>
      <c r="F22" s="32" t="s">
        <v>25</v>
      </c>
      <c r="G22" s="33">
        <v>0.136</v>
      </c>
      <c r="H22" s="32">
        <f t="shared" si="0"/>
        <v>0</v>
      </c>
      <c r="I22" s="12" t="str">
        <f t="shared" si="1"/>
        <v> </v>
      </c>
    </row>
    <row r="23" spans="1:9" ht="12.75">
      <c r="A23" s="26" t="s">
        <v>250</v>
      </c>
      <c r="B23" s="27" t="s">
        <v>17</v>
      </c>
      <c r="C23" s="30" t="s">
        <v>248</v>
      </c>
      <c r="D23" s="30" t="s">
        <v>249</v>
      </c>
      <c r="E23" s="32"/>
      <c r="F23" s="32" t="s">
        <v>25</v>
      </c>
      <c r="G23" s="33">
        <v>0.116</v>
      </c>
      <c r="H23" s="32">
        <f t="shared" si="0"/>
        <v>0</v>
      </c>
      <c r="I23" s="12" t="str">
        <f t="shared" si="1"/>
        <v> </v>
      </c>
    </row>
    <row r="24" spans="1:9" ht="12.75">
      <c r="A24" s="26"/>
      <c r="B24" s="27" t="s">
        <v>97</v>
      </c>
      <c r="C24" s="27"/>
      <c r="D24" s="27" t="s">
        <v>194</v>
      </c>
      <c r="E24" s="32"/>
      <c r="F24" s="32" t="s">
        <v>25</v>
      </c>
      <c r="G24" s="34">
        <v>0.139</v>
      </c>
      <c r="H24" s="32">
        <f t="shared" si="0"/>
        <v>0</v>
      </c>
      <c r="I24" s="12" t="str">
        <f t="shared" si="1"/>
        <v> </v>
      </c>
    </row>
    <row r="25" spans="1:9" ht="12.75">
      <c r="A25" s="26" t="s">
        <v>252</v>
      </c>
      <c r="B25" s="27" t="s">
        <v>49</v>
      </c>
      <c r="C25" s="30" t="s">
        <v>251</v>
      </c>
      <c r="D25" s="27" t="s">
        <v>145</v>
      </c>
      <c r="E25" s="32"/>
      <c r="F25" s="32" t="s">
        <v>25</v>
      </c>
      <c r="G25" s="34">
        <v>0.1339</v>
      </c>
      <c r="H25" s="32">
        <f t="shared" si="0"/>
        <v>0</v>
      </c>
      <c r="I25" s="12" t="str">
        <f t="shared" si="1"/>
        <v> </v>
      </c>
    </row>
    <row r="26" spans="1:9" ht="12.75">
      <c r="A26" s="26" t="s">
        <v>252</v>
      </c>
      <c r="B26" s="27" t="s">
        <v>50</v>
      </c>
      <c r="C26" s="30" t="s">
        <v>253</v>
      </c>
      <c r="D26" s="27" t="s">
        <v>146</v>
      </c>
      <c r="E26" s="32"/>
      <c r="F26" s="32" t="s">
        <v>25</v>
      </c>
      <c r="G26" s="34">
        <v>0.133</v>
      </c>
      <c r="H26" s="32">
        <f t="shared" si="0"/>
        <v>0</v>
      </c>
      <c r="I26" s="12" t="str">
        <f t="shared" si="1"/>
        <v> </v>
      </c>
    </row>
    <row r="27" spans="1:9" ht="12.75">
      <c r="A27" s="26" t="s">
        <v>255</v>
      </c>
      <c r="B27" s="27" t="s">
        <v>51</v>
      </c>
      <c r="C27" s="30" t="s">
        <v>254</v>
      </c>
      <c r="D27" s="27" t="s">
        <v>147</v>
      </c>
      <c r="E27" s="32"/>
      <c r="F27" s="32" t="s">
        <v>25</v>
      </c>
      <c r="G27" s="34">
        <v>0.175</v>
      </c>
      <c r="H27" s="32">
        <f t="shared" si="0"/>
        <v>0</v>
      </c>
      <c r="I27" s="12" t="str">
        <f t="shared" si="1"/>
        <v> </v>
      </c>
    </row>
    <row r="28" spans="1:9" ht="12.75">
      <c r="A28" s="26" t="s">
        <v>258</v>
      </c>
      <c r="B28" s="27"/>
      <c r="C28" s="30" t="s">
        <v>256</v>
      </c>
      <c r="D28" s="30" t="s">
        <v>257</v>
      </c>
      <c r="E28" s="32"/>
      <c r="F28" s="32" t="s">
        <v>25</v>
      </c>
      <c r="G28" s="33">
        <v>0.112</v>
      </c>
      <c r="H28" s="32">
        <f t="shared" si="0"/>
        <v>0</v>
      </c>
      <c r="I28" s="12" t="str">
        <f t="shared" si="1"/>
        <v> </v>
      </c>
    </row>
    <row r="29" spans="1:9" ht="25.5">
      <c r="A29" s="26" t="s">
        <v>260</v>
      </c>
      <c r="B29" s="27" t="s">
        <v>58</v>
      </c>
      <c r="C29" s="30" t="s">
        <v>259</v>
      </c>
      <c r="D29" s="27" t="s">
        <v>150</v>
      </c>
      <c r="E29" s="32"/>
      <c r="F29" s="32" t="s">
        <v>25</v>
      </c>
      <c r="G29" s="34">
        <v>0.1671</v>
      </c>
      <c r="H29" s="32">
        <f t="shared" si="0"/>
        <v>0</v>
      </c>
      <c r="I29" s="12" t="str">
        <f t="shared" si="1"/>
        <v> </v>
      </c>
    </row>
    <row r="30" spans="1:9" ht="25.5">
      <c r="A30" s="26" t="s">
        <v>262</v>
      </c>
      <c r="B30" s="27" t="s">
        <v>57</v>
      </c>
      <c r="C30" s="30" t="s">
        <v>261</v>
      </c>
      <c r="D30" s="27" t="s">
        <v>149</v>
      </c>
      <c r="E30" s="32"/>
      <c r="F30" s="32" t="s">
        <v>25</v>
      </c>
      <c r="G30" s="34">
        <v>0.1619</v>
      </c>
      <c r="H30" s="32">
        <f t="shared" si="0"/>
        <v>0</v>
      </c>
      <c r="I30" s="12" t="str">
        <f t="shared" si="1"/>
        <v> </v>
      </c>
    </row>
    <row r="31" spans="1:9" ht="25.5">
      <c r="A31" s="26" t="s">
        <v>262</v>
      </c>
      <c r="B31" s="27"/>
      <c r="C31" s="30" t="s">
        <v>263</v>
      </c>
      <c r="D31" s="30" t="s">
        <v>264</v>
      </c>
      <c r="E31" s="32"/>
      <c r="F31" s="32" t="s">
        <v>25</v>
      </c>
      <c r="G31" s="34"/>
      <c r="H31" s="32">
        <f t="shared" si="0"/>
        <v>0</v>
      </c>
      <c r="I31" s="12" t="str">
        <f t="shared" si="1"/>
        <v> </v>
      </c>
    </row>
    <row r="32" spans="1:9" ht="12.75">
      <c r="A32" s="26"/>
      <c r="B32" s="27" t="s">
        <v>53</v>
      </c>
      <c r="C32" s="27"/>
      <c r="D32" s="27" t="s">
        <v>180</v>
      </c>
      <c r="E32" s="32"/>
      <c r="F32" s="32" t="s">
        <v>25</v>
      </c>
      <c r="G32" s="34">
        <v>0.1384</v>
      </c>
      <c r="H32" s="32">
        <f t="shared" si="0"/>
        <v>0</v>
      </c>
      <c r="I32" s="12" t="str">
        <f t="shared" si="1"/>
        <v> </v>
      </c>
    </row>
    <row r="33" spans="1:9" ht="12.75">
      <c r="A33" s="26" t="s">
        <v>266</v>
      </c>
      <c r="B33" s="27" t="s">
        <v>56</v>
      </c>
      <c r="C33" s="30" t="s">
        <v>265</v>
      </c>
      <c r="D33" s="27" t="s">
        <v>148</v>
      </c>
      <c r="E33" s="32"/>
      <c r="F33" s="32" t="s">
        <v>25</v>
      </c>
      <c r="G33" s="34">
        <v>0.1357</v>
      </c>
      <c r="H33" s="32">
        <f t="shared" si="0"/>
        <v>0</v>
      </c>
      <c r="I33" s="12" t="str">
        <f t="shared" si="1"/>
        <v> </v>
      </c>
    </row>
    <row r="34" spans="1:9" ht="12.75">
      <c r="A34" s="26" t="s">
        <v>267</v>
      </c>
      <c r="B34" s="27" t="s">
        <v>66</v>
      </c>
      <c r="C34" s="16" t="s">
        <v>131</v>
      </c>
      <c r="D34" s="16" t="s">
        <v>158</v>
      </c>
      <c r="E34" s="32"/>
      <c r="F34" s="32" t="s">
        <v>25</v>
      </c>
      <c r="G34" s="32">
        <v>0.138</v>
      </c>
      <c r="H34" s="32">
        <f t="shared" si="0"/>
        <v>0</v>
      </c>
      <c r="I34" s="12" t="str">
        <f t="shared" si="1"/>
        <v> </v>
      </c>
    </row>
    <row r="35" spans="1:9" ht="12.75">
      <c r="A35" s="26" t="s">
        <v>269</v>
      </c>
      <c r="B35" s="27" t="s">
        <v>68</v>
      </c>
      <c r="C35" s="30" t="s">
        <v>268</v>
      </c>
      <c r="D35" s="27" t="s">
        <v>173</v>
      </c>
      <c r="E35" s="32"/>
      <c r="F35" s="32" t="s">
        <v>25</v>
      </c>
      <c r="G35" s="34">
        <v>0.13</v>
      </c>
      <c r="H35" s="32">
        <f t="shared" si="0"/>
        <v>0</v>
      </c>
      <c r="I35" s="12" t="str">
        <f t="shared" si="1"/>
        <v> </v>
      </c>
    </row>
    <row r="36" spans="1:9" ht="12.75">
      <c r="A36" s="26" t="s">
        <v>272</v>
      </c>
      <c r="B36" s="27"/>
      <c r="C36" s="30" t="s">
        <v>270</v>
      </c>
      <c r="D36" s="30" t="s">
        <v>271</v>
      </c>
      <c r="E36" s="32"/>
      <c r="F36" s="32" t="s">
        <v>25</v>
      </c>
      <c r="G36" s="33">
        <v>0.134</v>
      </c>
      <c r="H36" s="32">
        <f t="shared" si="0"/>
        <v>0</v>
      </c>
      <c r="I36" s="12" t="str">
        <f t="shared" si="1"/>
        <v> </v>
      </c>
    </row>
    <row r="37" spans="1:9" ht="25.5">
      <c r="A37" s="26" t="s">
        <v>1</v>
      </c>
      <c r="B37" s="27"/>
      <c r="C37" s="30" t="s">
        <v>273</v>
      </c>
      <c r="D37" s="30"/>
      <c r="E37" s="32"/>
      <c r="F37" s="32" t="s">
        <v>25</v>
      </c>
      <c r="G37" s="33">
        <v>0.185</v>
      </c>
      <c r="H37" s="32">
        <f t="shared" si="0"/>
        <v>0</v>
      </c>
      <c r="I37" s="12" t="str">
        <f t="shared" si="1"/>
        <v> </v>
      </c>
    </row>
    <row r="38" spans="1:9" ht="12.75">
      <c r="A38" s="26" t="s">
        <v>276</v>
      </c>
      <c r="B38" s="27" t="s">
        <v>60</v>
      </c>
      <c r="C38" s="30" t="s">
        <v>275</v>
      </c>
      <c r="D38" s="27" t="s">
        <v>152</v>
      </c>
      <c r="E38" s="32"/>
      <c r="F38" s="32" t="s">
        <v>25</v>
      </c>
      <c r="G38" s="34">
        <v>0.1362</v>
      </c>
      <c r="H38" s="32">
        <f t="shared" si="0"/>
        <v>0</v>
      </c>
      <c r="I38" s="12" t="str">
        <f t="shared" si="1"/>
        <v> </v>
      </c>
    </row>
    <row r="39" spans="1:9" ht="12.75">
      <c r="A39" s="26" t="s">
        <v>278</v>
      </c>
      <c r="B39" s="27" t="s">
        <v>59</v>
      </c>
      <c r="C39" s="30" t="s">
        <v>277</v>
      </c>
      <c r="D39" s="27" t="s">
        <v>151</v>
      </c>
      <c r="E39" s="32"/>
      <c r="F39" s="32" t="s">
        <v>25</v>
      </c>
      <c r="G39" s="34">
        <v>0.1336</v>
      </c>
      <c r="H39" s="32">
        <f t="shared" si="0"/>
        <v>0</v>
      </c>
      <c r="I39" s="12" t="str">
        <f t="shared" si="1"/>
        <v> </v>
      </c>
    </row>
    <row r="40" spans="1:9" ht="25.5">
      <c r="A40" s="26" t="s">
        <v>280</v>
      </c>
      <c r="B40" s="27" t="s">
        <v>61</v>
      </c>
      <c r="C40" s="30" t="s">
        <v>279</v>
      </c>
      <c r="D40" s="27" t="s">
        <v>153</v>
      </c>
      <c r="E40" s="32"/>
      <c r="F40" s="32" t="s">
        <v>25</v>
      </c>
      <c r="G40" s="34">
        <v>0.0381</v>
      </c>
      <c r="H40" s="32">
        <f t="shared" si="0"/>
        <v>0</v>
      </c>
      <c r="I40" s="12" t="str">
        <f t="shared" si="1"/>
        <v> </v>
      </c>
    </row>
    <row r="41" spans="1:9" ht="25.5">
      <c r="A41" s="26" t="s">
        <v>282</v>
      </c>
      <c r="B41" s="27" t="s">
        <v>63</v>
      </c>
      <c r="C41" s="30" t="s">
        <v>281</v>
      </c>
      <c r="D41" s="27" t="s">
        <v>155</v>
      </c>
      <c r="E41" s="32"/>
      <c r="F41" s="32" t="s">
        <v>25</v>
      </c>
      <c r="G41" s="34">
        <v>0.0611</v>
      </c>
      <c r="H41" s="32">
        <f t="shared" si="0"/>
        <v>0</v>
      </c>
      <c r="I41" s="12" t="str">
        <f t="shared" si="1"/>
        <v> </v>
      </c>
    </row>
    <row r="42" spans="1:9" ht="25.5">
      <c r="A42" s="26" t="s">
        <v>284</v>
      </c>
      <c r="B42" s="27" t="s">
        <v>112</v>
      </c>
      <c r="C42" s="30" t="s">
        <v>283</v>
      </c>
      <c r="D42" s="16" t="s">
        <v>31</v>
      </c>
      <c r="E42" s="32"/>
      <c r="F42" s="32" t="s">
        <v>25</v>
      </c>
      <c r="G42" s="32">
        <v>0.137</v>
      </c>
      <c r="H42" s="32">
        <f t="shared" si="0"/>
        <v>0</v>
      </c>
      <c r="I42" s="12" t="str">
        <f t="shared" si="1"/>
        <v> </v>
      </c>
    </row>
    <row r="43" spans="1:9" ht="25.5">
      <c r="A43" s="26" t="s">
        <v>287</v>
      </c>
      <c r="B43" s="27" t="s">
        <v>0</v>
      </c>
      <c r="C43" s="30" t="s">
        <v>285</v>
      </c>
      <c r="D43" s="30" t="s">
        <v>286</v>
      </c>
      <c r="E43" s="32"/>
      <c r="F43" s="32" t="s">
        <v>25</v>
      </c>
      <c r="G43" s="33">
        <v>0.135</v>
      </c>
      <c r="H43" s="32">
        <f t="shared" si="0"/>
        <v>0</v>
      </c>
      <c r="I43" s="12" t="str">
        <f t="shared" si="1"/>
        <v> </v>
      </c>
    </row>
    <row r="44" spans="1:9" ht="12.75">
      <c r="A44" s="28" t="s">
        <v>2</v>
      </c>
      <c r="B44" s="27" t="s">
        <v>4</v>
      </c>
      <c r="C44" s="30"/>
      <c r="D44" s="30" t="s">
        <v>3</v>
      </c>
      <c r="E44" s="32"/>
      <c r="F44" s="32" t="s">
        <v>25</v>
      </c>
      <c r="G44" s="33">
        <v>0.135</v>
      </c>
      <c r="H44" s="32">
        <f t="shared" si="0"/>
        <v>0</v>
      </c>
      <c r="I44" s="12"/>
    </row>
    <row r="45" spans="1:9" ht="38.25">
      <c r="A45" s="26" t="s">
        <v>290</v>
      </c>
      <c r="B45" s="27" t="s">
        <v>431</v>
      </c>
      <c r="C45" s="30" t="s">
        <v>288</v>
      </c>
      <c r="D45" s="30" t="s">
        <v>289</v>
      </c>
      <c r="E45" s="32"/>
      <c r="F45" s="32" t="s">
        <v>25</v>
      </c>
      <c r="G45" s="33">
        <v>0.134</v>
      </c>
      <c r="H45" s="32">
        <f t="shared" si="0"/>
        <v>0</v>
      </c>
      <c r="I45" s="12" t="str">
        <f aca="true" t="shared" si="2" ref="I45:I51">IF(E45/$E$135=0," ",E45/$E$135)</f>
        <v> </v>
      </c>
    </row>
    <row r="46" spans="1:9" ht="12.75">
      <c r="A46" s="26" t="s">
        <v>291</v>
      </c>
      <c r="B46" s="27" t="s">
        <v>75</v>
      </c>
      <c r="C46" s="16" t="s">
        <v>129</v>
      </c>
      <c r="D46" s="16" t="s">
        <v>33</v>
      </c>
      <c r="E46" s="32"/>
      <c r="F46" s="32" t="s">
        <v>25</v>
      </c>
      <c r="G46" s="32">
        <v>0.137</v>
      </c>
      <c r="H46" s="32">
        <f t="shared" si="0"/>
        <v>0</v>
      </c>
      <c r="I46" s="12" t="str">
        <f t="shared" si="2"/>
        <v> </v>
      </c>
    </row>
    <row r="47" spans="1:9" ht="25.5">
      <c r="A47" s="26" t="s">
        <v>416</v>
      </c>
      <c r="B47" s="27" t="s">
        <v>76</v>
      </c>
      <c r="C47" s="30" t="s">
        <v>415</v>
      </c>
      <c r="D47" s="27" t="s">
        <v>182</v>
      </c>
      <c r="E47" s="32"/>
      <c r="F47" s="32" t="s">
        <v>25</v>
      </c>
      <c r="G47" s="34">
        <v>0.141</v>
      </c>
      <c r="H47" s="32">
        <f t="shared" si="0"/>
        <v>0</v>
      </c>
      <c r="I47" s="12" t="str">
        <f t="shared" si="2"/>
        <v> </v>
      </c>
    </row>
    <row r="48" spans="1:9" ht="12.75">
      <c r="A48" s="26" t="s">
        <v>294</v>
      </c>
      <c r="B48" s="27"/>
      <c r="C48" s="30" t="s">
        <v>292</v>
      </c>
      <c r="D48" s="30" t="s">
        <v>293</v>
      </c>
      <c r="E48" s="32"/>
      <c r="F48" s="32" t="s">
        <v>25</v>
      </c>
      <c r="G48" s="33">
        <v>0.152</v>
      </c>
      <c r="H48" s="32">
        <f t="shared" si="0"/>
        <v>0</v>
      </c>
      <c r="I48" s="12" t="str">
        <f t="shared" si="2"/>
        <v> </v>
      </c>
    </row>
    <row r="49" spans="1:9" ht="12.75">
      <c r="A49" s="26" t="s">
        <v>300</v>
      </c>
      <c r="B49" s="27" t="s">
        <v>54</v>
      </c>
      <c r="C49" s="30" t="s">
        <v>298</v>
      </c>
      <c r="D49" s="30" t="s">
        <v>299</v>
      </c>
      <c r="E49" s="32"/>
      <c r="F49" s="32" t="s">
        <v>25</v>
      </c>
      <c r="G49" s="33">
        <v>0.068</v>
      </c>
      <c r="H49" s="32">
        <f t="shared" si="0"/>
        <v>0</v>
      </c>
      <c r="I49" s="12" t="str">
        <f t="shared" si="2"/>
        <v> </v>
      </c>
    </row>
    <row r="50" spans="1:9" ht="12.75">
      <c r="A50" s="26" t="s">
        <v>297</v>
      </c>
      <c r="B50" s="27"/>
      <c r="C50" s="30" t="s">
        <v>295</v>
      </c>
      <c r="D50" s="30" t="s">
        <v>296</v>
      </c>
      <c r="E50" s="32"/>
      <c r="F50" s="32" t="s">
        <v>25</v>
      </c>
      <c r="G50" s="32">
        <v>0.067</v>
      </c>
      <c r="H50" s="32">
        <f t="shared" si="0"/>
        <v>0</v>
      </c>
      <c r="I50" s="12" t="str">
        <f t="shared" si="2"/>
        <v> </v>
      </c>
    </row>
    <row r="51" spans="1:9" ht="12.75">
      <c r="A51" s="26"/>
      <c r="B51" s="27" t="s">
        <v>125</v>
      </c>
      <c r="C51" s="27"/>
      <c r="D51" s="27" t="s">
        <v>214</v>
      </c>
      <c r="E51" s="32"/>
      <c r="F51" s="32" t="s">
        <v>25</v>
      </c>
      <c r="G51" s="34">
        <v>0.138</v>
      </c>
      <c r="H51" s="32">
        <f t="shared" si="0"/>
        <v>0</v>
      </c>
      <c r="I51" s="12" t="str">
        <f t="shared" si="2"/>
        <v> </v>
      </c>
    </row>
    <row r="52" spans="1:9" ht="25.5">
      <c r="A52" s="26"/>
      <c r="B52" s="27" t="s">
        <v>6</v>
      </c>
      <c r="C52" s="27"/>
      <c r="D52" s="27" t="s">
        <v>5</v>
      </c>
      <c r="E52" s="32"/>
      <c r="F52" s="32" t="s">
        <v>25</v>
      </c>
      <c r="G52" s="34">
        <v>0.234</v>
      </c>
      <c r="H52" s="32">
        <f t="shared" si="0"/>
        <v>0</v>
      </c>
      <c r="I52" s="12"/>
    </row>
    <row r="53" spans="1:9" ht="12.75">
      <c r="A53" s="26" t="s">
        <v>324</v>
      </c>
      <c r="B53" s="27" t="s">
        <v>171</v>
      </c>
      <c r="C53" s="16" t="s">
        <v>132</v>
      </c>
      <c r="D53" s="16" t="s">
        <v>159</v>
      </c>
      <c r="E53" s="32"/>
      <c r="F53" s="32" t="s">
        <v>25</v>
      </c>
      <c r="G53" s="32">
        <v>0.191</v>
      </c>
      <c r="H53" s="32">
        <f t="shared" si="0"/>
        <v>0</v>
      </c>
      <c r="I53" s="12" t="str">
        <f aca="true" t="shared" si="3" ref="I53:I83">IF(E53/$E$135=0," ",E53/$E$135)</f>
        <v> </v>
      </c>
    </row>
    <row r="54" spans="1:9" ht="25.5">
      <c r="A54" s="26" t="s">
        <v>302</v>
      </c>
      <c r="B54" s="27" t="s">
        <v>108</v>
      </c>
      <c r="C54" s="30" t="s">
        <v>301</v>
      </c>
      <c r="D54" s="16" t="s">
        <v>34</v>
      </c>
      <c r="E54" s="32"/>
      <c r="F54" s="32" t="s">
        <v>25</v>
      </c>
      <c r="G54" s="32">
        <v>0.124</v>
      </c>
      <c r="H54" s="32">
        <f t="shared" si="0"/>
        <v>0</v>
      </c>
      <c r="I54" s="12" t="str">
        <f t="shared" si="3"/>
        <v> </v>
      </c>
    </row>
    <row r="55" spans="1:9" ht="25.5">
      <c r="A55" s="26" t="s">
        <v>304</v>
      </c>
      <c r="B55" s="27" t="s">
        <v>62</v>
      </c>
      <c r="C55" s="30" t="s">
        <v>303</v>
      </c>
      <c r="D55" s="27" t="s">
        <v>154</v>
      </c>
      <c r="E55" s="32"/>
      <c r="F55" s="32" t="s">
        <v>25</v>
      </c>
      <c r="G55" s="34">
        <v>0.134</v>
      </c>
      <c r="H55" s="32">
        <f t="shared" si="0"/>
        <v>0</v>
      </c>
      <c r="I55" s="12" t="str">
        <f t="shared" si="3"/>
        <v> </v>
      </c>
    </row>
    <row r="56" spans="1:9" ht="25.5">
      <c r="A56" s="26"/>
      <c r="B56" s="27" t="s">
        <v>224</v>
      </c>
      <c r="C56" s="27"/>
      <c r="D56" s="27" t="s">
        <v>223</v>
      </c>
      <c r="E56" s="32"/>
      <c r="F56" s="32" t="s">
        <v>25</v>
      </c>
      <c r="G56" s="34">
        <v>0.1369</v>
      </c>
      <c r="H56" s="32">
        <f t="shared" si="0"/>
        <v>0</v>
      </c>
      <c r="I56" s="12" t="str">
        <f t="shared" si="3"/>
        <v> </v>
      </c>
    </row>
    <row r="57" spans="1:9" ht="12.75">
      <c r="A57" s="26" t="s">
        <v>306</v>
      </c>
      <c r="B57" s="27" t="s">
        <v>69</v>
      </c>
      <c r="C57" s="30" t="s">
        <v>305</v>
      </c>
      <c r="D57" s="27" t="s">
        <v>174</v>
      </c>
      <c r="E57" s="32"/>
      <c r="F57" s="32" t="s">
        <v>25</v>
      </c>
      <c r="G57" s="34">
        <v>0.1386</v>
      </c>
      <c r="H57" s="32">
        <f t="shared" si="0"/>
        <v>0</v>
      </c>
      <c r="I57" s="12" t="str">
        <f t="shared" si="3"/>
        <v> </v>
      </c>
    </row>
    <row r="58" spans="1:9" ht="25.5">
      <c r="A58" s="26" t="s">
        <v>308</v>
      </c>
      <c r="B58" s="27" t="s">
        <v>78</v>
      </c>
      <c r="C58" s="30" t="s">
        <v>307</v>
      </c>
      <c r="D58" s="27" t="s">
        <v>225</v>
      </c>
      <c r="E58" s="32"/>
      <c r="F58" s="32" t="s">
        <v>25</v>
      </c>
      <c r="G58" s="34">
        <v>0.137</v>
      </c>
      <c r="H58" s="32">
        <f t="shared" si="0"/>
        <v>0</v>
      </c>
      <c r="I58" s="12" t="str">
        <f t="shared" si="3"/>
        <v> </v>
      </c>
    </row>
    <row r="59" spans="1:9" ht="12.75">
      <c r="A59" s="26" t="s">
        <v>309</v>
      </c>
      <c r="B59" s="27" t="s">
        <v>106</v>
      </c>
      <c r="C59" s="27"/>
      <c r="D59" s="27" t="s">
        <v>203</v>
      </c>
      <c r="E59" s="32"/>
      <c r="F59" s="32" t="s">
        <v>25</v>
      </c>
      <c r="G59" s="34">
        <v>0.1383</v>
      </c>
      <c r="H59" s="32">
        <f t="shared" si="0"/>
        <v>0</v>
      </c>
      <c r="I59" s="12" t="str">
        <f t="shared" si="3"/>
        <v> </v>
      </c>
    </row>
    <row r="60" spans="1:9" ht="12.75">
      <c r="A60" s="26" t="s">
        <v>310</v>
      </c>
      <c r="B60" s="27" t="s">
        <v>70</v>
      </c>
      <c r="C60" s="30" t="s">
        <v>432</v>
      </c>
      <c r="D60" s="27" t="s">
        <v>175</v>
      </c>
      <c r="E60" s="32"/>
      <c r="F60" s="32" t="s">
        <v>25</v>
      </c>
      <c r="G60" s="34">
        <v>0.1369</v>
      </c>
      <c r="H60" s="32">
        <f t="shared" si="0"/>
        <v>0</v>
      </c>
      <c r="I60" s="12" t="str">
        <f t="shared" si="3"/>
        <v> </v>
      </c>
    </row>
    <row r="61" spans="1:9" ht="12.75">
      <c r="A61" s="26" t="s">
        <v>312</v>
      </c>
      <c r="B61" s="27" t="s">
        <v>67</v>
      </c>
      <c r="C61" s="30" t="s">
        <v>311</v>
      </c>
      <c r="D61" s="27" t="s">
        <v>172</v>
      </c>
      <c r="E61" s="32"/>
      <c r="F61" s="32" t="s">
        <v>25</v>
      </c>
      <c r="G61" s="34">
        <v>0.1326</v>
      </c>
      <c r="H61" s="32">
        <f t="shared" si="0"/>
        <v>0</v>
      </c>
      <c r="I61" s="12" t="str">
        <f t="shared" si="3"/>
        <v> </v>
      </c>
    </row>
    <row r="62" spans="1:9" ht="12.75">
      <c r="A62" s="26"/>
      <c r="B62" s="27" t="s">
        <v>109</v>
      </c>
      <c r="C62" s="27"/>
      <c r="D62" s="27" t="s">
        <v>205</v>
      </c>
      <c r="E62" s="32"/>
      <c r="F62" s="32" t="s">
        <v>25</v>
      </c>
      <c r="G62" s="34">
        <v>0.137</v>
      </c>
      <c r="H62" s="32">
        <f t="shared" si="0"/>
        <v>0</v>
      </c>
      <c r="I62" s="12" t="str">
        <f t="shared" si="3"/>
        <v> </v>
      </c>
    </row>
    <row r="63" spans="1:9" ht="25.5">
      <c r="A63" s="26" t="s">
        <v>314</v>
      </c>
      <c r="B63" s="27" t="s">
        <v>102</v>
      </c>
      <c r="C63" s="30" t="s">
        <v>313</v>
      </c>
      <c r="D63" s="27" t="s">
        <v>198</v>
      </c>
      <c r="E63" s="32"/>
      <c r="F63" s="32" t="s">
        <v>25</v>
      </c>
      <c r="G63" s="34">
        <v>0.131</v>
      </c>
      <c r="H63" s="32">
        <f t="shared" si="0"/>
        <v>0</v>
      </c>
      <c r="I63" s="12" t="str">
        <f t="shared" si="3"/>
        <v> </v>
      </c>
    </row>
    <row r="64" spans="1:9" ht="12.75">
      <c r="A64" s="26" t="s">
        <v>315</v>
      </c>
      <c r="B64" s="27" t="s">
        <v>127</v>
      </c>
      <c r="C64" s="16" t="s">
        <v>141</v>
      </c>
      <c r="D64" s="16" t="s">
        <v>169</v>
      </c>
      <c r="E64" s="32"/>
      <c r="F64" s="32" t="s">
        <v>25</v>
      </c>
      <c r="G64" s="32">
        <v>0.132</v>
      </c>
      <c r="H64" s="32">
        <f t="shared" si="0"/>
        <v>0</v>
      </c>
      <c r="I64" s="12" t="str">
        <f t="shared" si="3"/>
        <v> </v>
      </c>
    </row>
    <row r="65" spans="1:9" ht="12.75">
      <c r="A65" s="26" t="s">
        <v>316</v>
      </c>
      <c r="B65" s="27" t="s">
        <v>87</v>
      </c>
      <c r="C65" s="16" t="s">
        <v>133</v>
      </c>
      <c r="D65" s="16" t="s">
        <v>160</v>
      </c>
      <c r="E65" s="32"/>
      <c r="F65" s="32" t="s">
        <v>25</v>
      </c>
      <c r="G65" s="32">
        <v>0.136</v>
      </c>
      <c r="H65" s="32">
        <f t="shared" si="0"/>
        <v>0</v>
      </c>
      <c r="I65" s="12" t="str">
        <f t="shared" si="3"/>
        <v> </v>
      </c>
    </row>
    <row r="66" spans="1:9" ht="25.5">
      <c r="A66" s="26" t="s">
        <v>319</v>
      </c>
      <c r="B66" s="27" t="s">
        <v>72</v>
      </c>
      <c r="C66" s="30" t="s">
        <v>318</v>
      </c>
      <c r="D66" s="27" t="s">
        <v>178</v>
      </c>
      <c r="E66" s="32"/>
      <c r="F66" s="32" t="s">
        <v>25</v>
      </c>
      <c r="G66" s="34">
        <v>0.1369</v>
      </c>
      <c r="H66" s="32">
        <f t="shared" si="0"/>
        <v>0</v>
      </c>
      <c r="I66" s="12" t="str">
        <f t="shared" si="3"/>
        <v> </v>
      </c>
    </row>
    <row r="67" spans="1:9" ht="12.75">
      <c r="A67" s="26" t="s">
        <v>323</v>
      </c>
      <c r="B67" s="27"/>
      <c r="C67" s="30" t="s">
        <v>322</v>
      </c>
      <c r="D67" s="30" t="s">
        <v>433</v>
      </c>
      <c r="E67" s="32"/>
      <c r="F67" s="32" t="s">
        <v>25</v>
      </c>
      <c r="G67" s="33">
        <v>0.138</v>
      </c>
      <c r="H67" s="32">
        <f t="shared" si="0"/>
        <v>0</v>
      </c>
      <c r="I67" s="12" t="str">
        <f t="shared" si="3"/>
        <v> </v>
      </c>
    </row>
    <row r="68" spans="1:9" ht="12.75">
      <c r="A68" s="26" t="s">
        <v>326</v>
      </c>
      <c r="B68" s="27" t="s">
        <v>77</v>
      </c>
      <c r="C68" s="30" t="s">
        <v>325</v>
      </c>
      <c r="D68" s="27" t="s">
        <v>183</v>
      </c>
      <c r="E68" s="32"/>
      <c r="F68" s="32" t="s">
        <v>25</v>
      </c>
      <c r="G68" s="34">
        <v>0.136</v>
      </c>
      <c r="H68" s="32">
        <f t="shared" si="0"/>
        <v>0</v>
      </c>
      <c r="I68" s="12" t="str">
        <f t="shared" si="3"/>
        <v> </v>
      </c>
    </row>
    <row r="69" spans="1:9" ht="12.75">
      <c r="A69" s="26" t="s">
        <v>327</v>
      </c>
      <c r="B69" s="27" t="s">
        <v>79</v>
      </c>
      <c r="C69" s="16" t="s">
        <v>130</v>
      </c>
      <c r="D69" s="16" t="s">
        <v>157</v>
      </c>
      <c r="E69" s="32"/>
      <c r="F69" s="32" t="s">
        <v>25</v>
      </c>
      <c r="G69" s="32">
        <v>0.069</v>
      </c>
      <c r="H69" s="32">
        <f t="shared" si="0"/>
        <v>0</v>
      </c>
      <c r="I69" s="12" t="str">
        <f t="shared" si="3"/>
        <v> </v>
      </c>
    </row>
    <row r="70" spans="1:9" ht="12.75">
      <c r="A70" s="26"/>
      <c r="B70" s="27" t="s">
        <v>80</v>
      </c>
      <c r="C70" s="27"/>
      <c r="D70" s="27" t="s">
        <v>184</v>
      </c>
      <c r="E70" s="32"/>
      <c r="F70" s="32" t="s">
        <v>25</v>
      </c>
      <c r="G70" s="34">
        <v>0.131</v>
      </c>
      <c r="H70" s="32">
        <f t="shared" si="0"/>
        <v>0</v>
      </c>
      <c r="I70" s="12" t="str">
        <f t="shared" si="3"/>
        <v> </v>
      </c>
    </row>
    <row r="71" spans="1:9" ht="12.75">
      <c r="A71" s="26" t="s">
        <v>329</v>
      </c>
      <c r="B71" s="27" t="s">
        <v>115</v>
      </c>
      <c r="C71" s="30" t="s">
        <v>328</v>
      </c>
      <c r="D71" s="16" t="s">
        <v>166</v>
      </c>
      <c r="E71" s="32"/>
      <c r="F71" s="32" t="s">
        <v>25</v>
      </c>
      <c r="G71" s="32">
        <v>0.128</v>
      </c>
      <c r="H71" s="32">
        <f t="shared" si="0"/>
        <v>0</v>
      </c>
      <c r="I71" s="12" t="str">
        <f t="shared" si="3"/>
        <v> </v>
      </c>
    </row>
    <row r="72" spans="1:9" ht="25.5">
      <c r="A72" s="26" t="s">
        <v>329</v>
      </c>
      <c r="B72" s="27" t="s">
        <v>116</v>
      </c>
      <c r="C72" s="30" t="s">
        <v>330</v>
      </c>
      <c r="D72" s="27" t="s">
        <v>209</v>
      </c>
      <c r="E72" s="32"/>
      <c r="F72" s="32" t="s">
        <v>25</v>
      </c>
      <c r="G72" s="34">
        <v>0.183</v>
      </c>
      <c r="H72" s="32">
        <f t="shared" si="0"/>
        <v>0</v>
      </c>
      <c r="I72" s="12" t="str">
        <f t="shared" si="3"/>
        <v> </v>
      </c>
    </row>
    <row r="73" spans="1:9" ht="12.75">
      <c r="A73" s="26" t="s">
        <v>331</v>
      </c>
      <c r="B73" s="27" t="s">
        <v>81</v>
      </c>
      <c r="C73" s="27" t="s">
        <v>81</v>
      </c>
      <c r="D73" s="27" t="s">
        <v>185</v>
      </c>
      <c r="E73" s="32"/>
      <c r="F73" s="32" t="s">
        <v>25</v>
      </c>
      <c r="G73" s="34">
        <v>0.1357</v>
      </c>
      <c r="H73" s="32">
        <f t="shared" si="0"/>
        <v>0</v>
      </c>
      <c r="I73" s="12" t="str">
        <f t="shared" si="3"/>
        <v> </v>
      </c>
    </row>
    <row r="74" spans="1:9" ht="12.75">
      <c r="A74" s="26" t="s">
        <v>333</v>
      </c>
      <c r="B74" s="27" t="s">
        <v>82</v>
      </c>
      <c r="C74" s="30" t="s">
        <v>332</v>
      </c>
      <c r="D74" s="27" t="s">
        <v>186</v>
      </c>
      <c r="E74" s="32"/>
      <c r="F74" s="32" t="s">
        <v>25</v>
      </c>
      <c r="G74" s="34">
        <v>0.135</v>
      </c>
      <c r="H74" s="32">
        <f t="shared" si="0"/>
        <v>0</v>
      </c>
      <c r="I74" s="12" t="str">
        <f t="shared" si="3"/>
        <v> </v>
      </c>
    </row>
    <row r="75" spans="1:9" ht="12.75">
      <c r="A75" s="26" t="s">
        <v>83</v>
      </c>
      <c r="B75" s="27" t="s">
        <v>83</v>
      </c>
      <c r="C75" s="16" t="s">
        <v>142</v>
      </c>
      <c r="D75" s="16" t="s">
        <v>29</v>
      </c>
      <c r="E75" s="32"/>
      <c r="F75" s="32" t="s">
        <v>25</v>
      </c>
      <c r="G75" s="32">
        <v>0.075</v>
      </c>
      <c r="H75" s="32">
        <f t="shared" si="0"/>
        <v>0</v>
      </c>
      <c r="I75" s="12" t="str">
        <f t="shared" si="3"/>
        <v> </v>
      </c>
    </row>
    <row r="76" spans="1:9" ht="12.75">
      <c r="A76" s="26"/>
      <c r="B76" s="27" t="s">
        <v>107</v>
      </c>
      <c r="C76" s="27"/>
      <c r="D76" s="27" t="s">
        <v>204</v>
      </c>
      <c r="E76" s="32"/>
      <c r="F76" s="32" t="s">
        <v>25</v>
      </c>
      <c r="G76" s="34">
        <v>0.143</v>
      </c>
      <c r="H76" s="32">
        <f t="shared" si="0"/>
        <v>0</v>
      </c>
      <c r="I76" s="12" t="str">
        <f t="shared" si="3"/>
        <v> </v>
      </c>
    </row>
    <row r="77" spans="1:9" ht="12.75">
      <c r="A77" s="26" t="s">
        <v>335</v>
      </c>
      <c r="B77" s="27" t="s">
        <v>84</v>
      </c>
      <c r="C77" s="30" t="s">
        <v>334</v>
      </c>
      <c r="D77" s="27" t="s">
        <v>84</v>
      </c>
      <c r="E77" s="32"/>
      <c r="F77" s="32" t="s">
        <v>25</v>
      </c>
      <c r="G77" s="34">
        <v>0.138</v>
      </c>
      <c r="H77" s="32">
        <f t="shared" si="0"/>
        <v>0</v>
      </c>
      <c r="I77" s="12" t="str">
        <f t="shared" si="3"/>
        <v> </v>
      </c>
    </row>
    <row r="78" spans="1:9" ht="12.75">
      <c r="A78" s="26" t="s">
        <v>338</v>
      </c>
      <c r="B78" s="27"/>
      <c r="C78" s="30" t="s">
        <v>336</v>
      </c>
      <c r="D78" s="30" t="s">
        <v>337</v>
      </c>
      <c r="E78" s="32"/>
      <c r="F78" s="32" t="s">
        <v>25</v>
      </c>
      <c r="G78" s="33">
        <v>0.141</v>
      </c>
      <c r="H78" s="32">
        <f t="shared" si="0"/>
        <v>0</v>
      </c>
      <c r="I78" s="12" t="str">
        <f t="shared" si="3"/>
        <v> </v>
      </c>
    </row>
    <row r="79" spans="1:9" ht="12.75">
      <c r="A79" s="26" t="s">
        <v>340</v>
      </c>
      <c r="B79" s="27" t="s">
        <v>89</v>
      </c>
      <c r="C79" s="30" t="s">
        <v>339</v>
      </c>
      <c r="D79" s="31" t="s">
        <v>189</v>
      </c>
      <c r="E79" s="32"/>
      <c r="F79" s="32" t="s">
        <v>25</v>
      </c>
      <c r="G79" s="34">
        <v>0.1207</v>
      </c>
      <c r="H79" s="32">
        <f t="shared" si="0"/>
        <v>0</v>
      </c>
      <c r="I79" s="12" t="str">
        <f t="shared" si="3"/>
        <v> </v>
      </c>
    </row>
    <row r="80" spans="1:9" ht="12.75">
      <c r="A80" s="26" t="s">
        <v>342</v>
      </c>
      <c r="B80" s="27" t="s">
        <v>85</v>
      </c>
      <c r="C80" s="30" t="s">
        <v>341</v>
      </c>
      <c r="D80" s="27" t="s">
        <v>187</v>
      </c>
      <c r="E80" s="32"/>
      <c r="F80" s="32" t="s">
        <v>25</v>
      </c>
      <c r="G80" s="34">
        <v>0.1356</v>
      </c>
      <c r="H80" s="32">
        <f t="shared" si="0"/>
        <v>0</v>
      </c>
      <c r="I80" s="12" t="str">
        <f t="shared" si="3"/>
        <v> </v>
      </c>
    </row>
    <row r="81" spans="1:9" ht="12.75">
      <c r="A81" s="26" t="s">
        <v>344</v>
      </c>
      <c r="B81" s="27" t="s">
        <v>86</v>
      </c>
      <c r="C81" s="30" t="s">
        <v>343</v>
      </c>
      <c r="D81" s="27" t="s">
        <v>188</v>
      </c>
      <c r="E81" s="32"/>
      <c r="F81" s="32" t="s">
        <v>25</v>
      </c>
      <c r="G81" s="34">
        <v>0.139</v>
      </c>
      <c r="H81" s="32">
        <f t="shared" si="0"/>
        <v>0</v>
      </c>
      <c r="I81" s="12" t="str">
        <f t="shared" si="3"/>
        <v> </v>
      </c>
    </row>
    <row r="82" spans="1:9" ht="12.75">
      <c r="A82" s="26" t="s">
        <v>347</v>
      </c>
      <c r="B82" s="27" t="s">
        <v>88</v>
      </c>
      <c r="C82" s="30" t="s">
        <v>345</v>
      </c>
      <c r="D82" s="30" t="s">
        <v>346</v>
      </c>
      <c r="E82" s="32"/>
      <c r="F82" s="32" t="s">
        <v>25</v>
      </c>
      <c r="G82" s="34">
        <v>0.1371</v>
      </c>
      <c r="H82" s="32">
        <f t="shared" si="0"/>
        <v>0</v>
      </c>
      <c r="I82" s="12" t="str">
        <f t="shared" si="3"/>
        <v> </v>
      </c>
    </row>
    <row r="83" spans="1:9" ht="12.75">
      <c r="A83" s="26" t="s">
        <v>347</v>
      </c>
      <c r="B83" s="27"/>
      <c r="C83" s="30" t="s">
        <v>348</v>
      </c>
      <c r="D83" s="30" t="s">
        <v>349</v>
      </c>
      <c r="E83" s="32"/>
      <c r="F83" s="32" t="s">
        <v>25</v>
      </c>
      <c r="G83" s="33">
        <v>0.134</v>
      </c>
      <c r="H83" s="32">
        <f t="shared" si="0"/>
        <v>0</v>
      </c>
      <c r="I83" s="12" t="str">
        <f t="shared" si="3"/>
        <v> </v>
      </c>
    </row>
    <row r="84" spans="1:9" ht="12.75">
      <c r="A84" s="28" t="s">
        <v>7</v>
      </c>
      <c r="B84" s="27"/>
      <c r="C84" s="30" t="s">
        <v>8</v>
      </c>
      <c r="D84" s="30" t="s">
        <v>9</v>
      </c>
      <c r="E84" s="32"/>
      <c r="F84" s="32" t="s">
        <v>25</v>
      </c>
      <c r="G84" s="33">
        <v>0.148</v>
      </c>
      <c r="H84" s="32">
        <f t="shared" si="0"/>
        <v>0</v>
      </c>
      <c r="I84" s="12"/>
    </row>
    <row r="85" spans="1:9" ht="25.5">
      <c r="A85" s="26" t="s">
        <v>352</v>
      </c>
      <c r="B85" s="27" t="s">
        <v>10</v>
      </c>
      <c r="C85" s="30" t="s">
        <v>350</v>
      </c>
      <c r="D85" s="30" t="s">
        <v>351</v>
      </c>
      <c r="E85" s="32"/>
      <c r="F85" s="32" t="s">
        <v>25</v>
      </c>
      <c r="G85" s="33">
        <v>0.136</v>
      </c>
      <c r="H85" s="32">
        <f t="shared" si="0"/>
        <v>0</v>
      </c>
      <c r="I85" s="12" t="str">
        <f>IF(E85/$E$135=0," ",E85/$E$135)</f>
        <v> </v>
      </c>
    </row>
    <row r="86" spans="1:9" ht="12.75">
      <c r="A86" s="26" t="s">
        <v>355</v>
      </c>
      <c r="B86" s="27"/>
      <c r="C86" s="30" t="s">
        <v>353</v>
      </c>
      <c r="D86" s="30" t="s">
        <v>354</v>
      </c>
      <c r="E86" s="32"/>
      <c r="F86" s="32" t="s">
        <v>25</v>
      </c>
      <c r="G86" s="33">
        <v>0.135</v>
      </c>
      <c r="H86" s="32">
        <f t="shared" si="0"/>
        <v>0</v>
      </c>
      <c r="I86" s="12" t="str">
        <f>IF(E86/$E$135=0," ",E86/$E$135)</f>
        <v> </v>
      </c>
    </row>
    <row r="87" spans="1:9" ht="25.5">
      <c r="A87" s="26" t="s">
        <v>358</v>
      </c>
      <c r="B87" s="27"/>
      <c r="C87" s="30" t="s">
        <v>356</v>
      </c>
      <c r="D87" s="30" t="s">
        <v>357</v>
      </c>
      <c r="E87" s="32"/>
      <c r="F87" s="32" t="s">
        <v>25</v>
      </c>
      <c r="G87" s="33">
        <v>0.19</v>
      </c>
      <c r="H87" s="32">
        <f t="shared" si="0"/>
        <v>0</v>
      </c>
      <c r="I87" s="12" t="str">
        <f>IF(E87/$E$135=0," ",E87/$E$135)</f>
        <v> </v>
      </c>
    </row>
    <row r="88" spans="1:9" ht="25.5">
      <c r="A88" s="26" t="s">
        <v>358</v>
      </c>
      <c r="B88" s="27" t="s">
        <v>91</v>
      </c>
      <c r="C88" s="30" t="s">
        <v>359</v>
      </c>
      <c r="D88" s="27" t="s">
        <v>91</v>
      </c>
      <c r="E88" s="32"/>
      <c r="F88" s="32" t="s">
        <v>25</v>
      </c>
      <c r="G88" s="34">
        <v>0.184</v>
      </c>
      <c r="H88" s="32">
        <f t="shared" si="0"/>
        <v>0</v>
      </c>
      <c r="I88" s="12" t="str">
        <f>IF(E88/$E$135=0," ",E88/$E$135)</f>
        <v> </v>
      </c>
    </row>
    <row r="89" spans="1:9" ht="12.75">
      <c r="A89" s="28" t="s">
        <v>11</v>
      </c>
      <c r="B89" s="27" t="s">
        <v>12</v>
      </c>
      <c r="C89" s="30"/>
      <c r="D89" s="27" t="s">
        <v>13</v>
      </c>
      <c r="E89" s="32"/>
      <c r="F89" s="32" t="s">
        <v>25</v>
      </c>
      <c r="G89" s="34">
        <v>0.136</v>
      </c>
      <c r="H89" s="32">
        <f t="shared" si="0"/>
        <v>0</v>
      </c>
      <c r="I89" s="12"/>
    </row>
    <row r="90" spans="1:9" ht="12.75">
      <c r="A90" s="26" t="s">
        <v>362</v>
      </c>
      <c r="B90" s="27"/>
      <c r="C90" s="30" t="s">
        <v>360</v>
      </c>
      <c r="D90" s="30" t="s">
        <v>361</v>
      </c>
      <c r="E90" s="32"/>
      <c r="F90" s="32" t="s">
        <v>25</v>
      </c>
      <c r="G90" s="33">
        <v>0.123</v>
      </c>
      <c r="H90" s="32">
        <f t="shared" si="0"/>
        <v>0</v>
      </c>
      <c r="I90" s="12" t="str">
        <f aca="true" t="shared" si="4" ref="I90:I107">IF(E90/$E$135=0," ",E90/$E$135)</f>
        <v> </v>
      </c>
    </row>
    <row r="91" spans="1:9" ht="12.75">
      <c r="A91" s="26" t="s">
        <v>365</v>
      </c>
      <c r="B91" s="27" t="s">
        <v>93</v>
      </c>
      <c r="C91" s="30" t="s">
        <v>363</v>
      </c>
      <c r="D91" s="30" t="s">
        <v>364</v>
      </c>
      <c r="E91" s="32"/>
      <c r="F91" s="32" t="s">
        <v>25</v>
      </c>
      <c r="G91" s="34">
        <v>0.1241</v>
      </c>
      <c r="H91" s="32">
        <f t="shared" si="0"/>
        <v>0</v>
      </c>
      <c r="I91" s="12" t="str">
        <f t="shared" si="4"/>
        <v> </v>
      </c>
    </row>
    <row r="92" spans="1:9" ht="12.75">
      <c r="A92" s="26" t="s">
        <v>367</v>
      </c>
      <c r="B92" s="27" t="s">
        <v>92</v>
      </c>
      <c r="C92" s="30" t="s">
        <v>366</v>
      </c>
      <c r="D92" s="27" t="s">
        <v>191</v>
      </c>
      <c r="E92" s="32"/>
      <c r="F92" s="32" t="s">
        <v>25</v>
      </c>
      <c r="G92" s="34">
        <v>0.1368</v>
      </c>
      <c r="H92" s="32">
        <f t="shared" si="0"/>
        <v>0</v>
      </c>
      <c r="I92" s="12" t="str">
        <f t="shared" si="4"/>
        <v> </v>
      </c>
    </row>
    <row r="93" spans="1:9" s="14" customFormat="1" ht="25.5">
      <c r="A93" s="26" t="s">
        <v>377</v>
      </c>
      <c r="B93" s="27" t="s">
        <v>96</v>
      </c>
      <c r="C93" s="30" t="s">
        <v>376</v>
      </c>
      <c r="D93" s="27" t="s">
        <v>193</v>
      </c>
      <c r="E93" s="32"/>
      <c r="F93" s="32" t="s">
        <v>25</v>
      </c>
      <c r="G93" s="34">
        <v>0.116</v>
      </c>
      <c r="H93" s="32">
        <f aca="true" t="shared" si="5" ref="H93:H133">E93*G93</f>
        <v>0</v>
      </c>
      <c r="I93" s="12" t="str">
        <f t="shared" si="4"/>
        <v> </v>
      </c>
    </row>
    <row r="94" spans="1:9" ht="12.75">
      <c r="A94" s="26" t="s">
        <v>400</v>
      </c>
      <c r="B94" s="27" t="s">
        <v>94</v>
      </c>
      <c r="C94" s="30" t="s">
        <v>399</v>
      </c>
      <c r="D94" s="27" t="s">
        <v>226</v>
      </c>
      <c r="E94" s="32"/>
      <c r="F94" s="32" t="s">
        <v>25</v>
      </c>
      <c r="G94" s="34">
        <v>0.1384</v>
      </c>
      <c r="H94" s="32">
        <f t="shared" si="5"/>
        <v>0</v>
      </c>
      <c r="I94" s="12" t="str">
        <f t="shared" si="4"/>
        <v> </v>
      </c>
    </row>
    <row r="95" spans="1:9" ht="12.75">
      <c r="A95" s="26" t="s">
        <v>369</v>
      </c>
      <c r="B95" s="27" t="s">
        <v>95</v>
      </c>
      <c r="C95" s="30" t="s">
        <v>368</v>
      </c>
      <c r="D95" s="27" t="s">
        <v>192</v>
      </c>
      <c r="E95" s="32"/>
      <c r="F95" s="32" t="s">
        <v>25</v>
      </c>
      <c r="G95" s="34">
        <v>0.1386</v>
      </c>
      <c r="H95" s="32">
        <f t="shared" si="5"/>
        <v>0</v>
      </c>
      <c r="I95" s="12" t="str">
        <f t="shared" si="4"/>
        <v> </v>
      </c>
    </row>
    <row r="96" spans="1:9" ht="12.75">
      <c r="A96" s="26" t="s">
        <v>371</v>
      </c>
      <c r="B96" s="27" t="s">
        <v>55</v>
      </c>
      <c r="C96" s="30" t="s">
        <v>370</v>
      </c>
      <c r="D96" s="27" t="s">
        <v>434</v>
      </c>
      <c r="E96" s="32"/>
      <c r="F96" s="32" t="s">
        <v>25</v>
      </c>
      <c r="G96" s="34">
        <v>0.1284</v>
      </c>
      <c r="H96" s="32">
        <f t="shared" si="5"/>
        <v>0</v>
      </c>
      <c r="I96" s="12" t="str">
        <f t="shared" si="4"/>
        <v> </v>
      </c>
    </row>
    <row r="97" spans="1:9" ht="12.75">
      <c r="A97" s="26" t="s">
        <v>373</v>
      </c>
      <c r="B97" s="27" t="s">
        <v>74</v>
      </c>
      <c r="C97" s="30" t="s">
        <v>372</v>
      </c>
      <c r="D97" s="27" t="s">
        <v>181</v>
      </c>
      <c r="E97" s="32"/>
      <c r="F97" s="32" t="s">
        <v>25</v>
      </c>
      <c r="G97" s="34">
        <v>0.1356</v>
      </c>
      <c r="H97" s="32">
        <f t="shared" si="5"/>
        <v>0</v>
      </c>
      <c r="I97" s="12" t="str">
        <f t="shared" si="4"/>
        <v> </v>
      </c>
    </row>
    <row r="98" spans="1:9" ht="12.75">
      <c r="A98" s="26" t="s">
        <v>375</v>
      </c>
      <c r="B98" s="27" t="s">
        <v>126</v>
      </c>
      <c r="C98" s="30" t="s">
        <v>374</v>
      </c>
      <c r="D98" s="27" t="s">
        <v>215</v>
      </c>
      <c r="E98" s="32"/>
      <c r="F98" s="32" t="s">
        <v>25</v>
      </c>
      <c r="G98" s="34">
        <v>0.1353</v>
      </c>
      <c r="H98" s="32">
        <f t="shared" si="5"/>
        <v>0</v>
      </c>
      <c r="I98" s="12" t="str">
        <f t="shared" si="4"/>
        <v> </v>
      </c>
    </row>
    <row r="99" spans="1:9" ht="12.75">
      <c r="A99" s="26" t="s">
        <v>380</v>
      </c>
      <c r="B99" s="27"/>
      <c r="C99" s="30" t="s">
        <v>378</v>
      </c>
      <c r="D99" s="30" t="s">
        <v>379</v>
      </c>
      <c r="E99" s="32"/>
      <c r="F99" s="32" t="s">
        <v>25</v>
      </c>
      <c r="G99" s="33">
        <v>0.135</v>
      </c>
      <c r="H99" s="32">
        <f t="shared" si="5"/>
        <v>0</v>
      </c>
      <c r="I99" s="12" t="str">
        <f t="shared" si="4"/>
        <v> </v>
      </c>
    </row>
    <row r="100" spans="1:9" ht="25.5">
      <c r="A100" s="26" t="s">
        <v>383</v>
      </c>
      <c r="B100" s="27"/>
      <c r="C100" s="30" t="s">
        <v>381</v>
      </c>
      <c r="D100" s="30" t="s">
        <v>382</v>
      </c>
      <c r="E100" s="32"/>
      <c r="F100" s="32" t="s">
        <v>25</v>
      </c>
      <c r="G100" s="33">
        <v>0.175</v>
      </c>
      <c r="H100" s="32">
        <f t="shared" si="5"/>
        <v>0</v>
      </c>
      <c r="I100" s="12" t="str">
        <f t="shared" si="4"/>
        <v> </v>
      </c>
    </row>
    <row r="101" spans="1:9" ht="25.5">
      <c r="A101" s="26" t="s">
        <v>385</v>
      </c>
      <c r="B101" s="27" t="s">
        <v>202</v>
      </c>
      <c r="C101" s="30" t="s">
        <v>384</v>
      </c>
      <c r="D101" s="27" t="s">
        <v>177</v>
      </c>
      <c r="E101" s="32"/>
      <c r="F101" s="32" t="s">
        <v>25</v>
      </c>
      <c r="G101" s="34">
        <v>0.1356</v>
      </c>
      <c r="H101" s="32">
        <f t="shared" si="5"/>
        <v>0</v>
      </c>
      <c r="I101" s="12" t="str">
        <f t="shared" si="4"/>
        <v> </v>
      </c>
    </row>
    <row r="102" spans="1:9" ht="12.75">
      <c r="A102" s="26" t="s">
        <v>388</v>
      </c>
      <c r="B102" s="27"/>
      <c r="C102" s="30" t="s">
        <v>386</v>
      </c>
      <c r="D102" s="30" t="s">
        <v>387</v>
      </c>
      <c r="E102" s="32"/>
      <c r="F102" s="32" t="s">
        <v>25</v>
      </c>
      <c r="G102" s="33">
        <v>0.134</v>
      </c>
      <c r="H102" s="32">
        <f t="shared" si="5"/>
        <v>0</v>
      </c>
      <c r="I102" s="12" t="str">
        <f t="shared" si="4"/>
        <v> </v>
      </c>
    </row>
    <row r="103" spans="1:9" ht="12.75">
      <c r="A103" s="26" t="s">
        <v>388</v>
      </c>
      <c r="B103" s="27"/>
      <c r="C103" s="16" t="s">
        <v>134</v>
      </c>
      <c r="D103" s="16" t="s">
        <v>162</v>
      </c>
      <c r="E103" s="32"/>
      <c r="F103" s="32" t="s">
        <v>25</v>
      </c>
      <c r="G103" s="32">
        <v>0.135</v>
      </c>
      <c r="H103" s="32">
        <f t="shared" si="5"/>
        <v>0</v>
      </c>
      <c r="I103" s="12" t="str">
        <f t="shared" si="4"/>
        <v> </v>
      </c>
    </row>
    <row r="104" spans="1:9" ht="25.5">
      <c r="A104" s="26" t="s">
        <v>390</v>
      </c>
      <c r="B104" s="27" t="s">
        <v>71</v>
      </c>
      <c r="C104" s="30" t="s">
        <v>389</v>
      </c>
      <c r="D104" s="27" t="s">
        <v>176</v>
      </c>
      <c r="E104" s="32"/>
      <c r="F104" s="32" t="s">
        <v>25</v>
      </c>
      <c r="G104" s="34">
        <v>0.1359</v>
      </c>
      <c r="H104" s="32">
        <f t="shared" si="5"/>
        <v>0</v>
      </c>
      <c r="I104" s="12" t="str">
        <f t="shared" si="4"/>
        <v> </v>
      </c>
    </row>
    <row r="105" spans="1:9" ht="12.75">
      <c r="A105" s="26" t="s">
        <v>392</v>
      </c>
      <c r="B105" s="27" t="s">
        <v>100</v>
      </c>
      <c r="C105" s="16" t="s">
        <v>135</v>
      </c>
      <c r="D105" s="16" t="s">
        <v>163</v>
      </c>
      <c r="E105" s="32"/>
      <c r="F105" s="32" t="s">
        <v>25</v>
      </c>
      <c r="G105" s="32">
        <v>0.142</v>
      </c>
      <c r="H105" s="32">
        <f t="shared" si="5"/>
        <v>0</v>
      </c>
      <c r="I105" s="12" t="str">
        <f t="shared" si="4"/>
        <v> </v>
      </c>
    </row>
    <row r="106" spans="1:9" ht="28.5" customHeight="1">
      <c r="A106" s="26" t="s">
        <v>392</v>
      </c>
      <c r="B106" s="27" t="s">
        <v>98</v>
      </c>
      <c r="C106" s="30" t="s">
        <v>391</v>
      </c>
      <c r="D106" s="27" t="s">
        <v>195</v>
      </c>
      <c r="E106" s="32"/>
      <c r="F106" s="32" t="s">
        <v>25</v>
      </c>
      <c r="G106" s="34">
        <v>0.156</v>
      </c>
      <c r="H106" s="32">
        <f t="shared" si="5"/>
        <v>0</v>
      </c>
      <c r="I106" s="12" t="str">
        <f t="shared" si="4"/>
        <v> </v>
      </c>
    </row>
    <row r="107" spans="1:9" ht="25.5">
      <c r="A107" s="26" t="s">
        <v>392</v>
      </c>
      <c r="B107" s="27" t="s">
        <v>99</v>
      </c>
      <c r="C107" s="27"/>
      <c r="D107" s="27" t="s">
        <v>196</v>
      </c>
      <c r="E107" s="32"/>
      <c r="F107" s="32" t="s">
        <v>25</v>
      </c>
      <c r="G107" s="34">
        <v>0.156</v>
      </c>
      <c r="H107" s="32">
        <f t="shared" si="5"/>
        <v>0</v>
      </c>
      <c r="I107" s="12" t="str">
        <f t="shared" si="4"/>
        <v> </v>
      </c>
    </row>
    <row r="108" spans="1:9" s="14" customFormat="1" ht="25.5">
      <c r="A108" s="28" t="s">
        <v>15</v>
      </c>
      <c r="B108" s="27" t="s">
        <v>14</v>
      </c>
      <c r="C108" s="27"/>
      <c r="D108" s="27" t="s">
        <v>16</v>
      </c>
      <c r="E108" s="32"/>
      <c r="F108" s="32" t="s">
        <v>25</v>
      </c>
      <c r="G108" s="34">
        <v>0.135</v>
      </c>
      <c r="H108" s="32">
        <f t="shared" si="5"/>
        <v>0</v>
      </c>
      <c r="I108" s="17"/>
    </row>
    <row r="109" spans="1:9" ht="12.75">
      <c r="A109" s="26"/>
      <c r="B109" s="27" t="s">
        <v>104</v>
      </c>
      <c r="C109" s="27"/>
      <c r="D109" s="27" t="s">
        <v>200</v>
      </c>
      <c r="E109" s="32"/>
      <c r="F109" s="32" t="s">
        <v>25</v>
      </c>
      <c r="G109" s="34">
        <v>0.1352</v>
      </c>
      <c r="H109" s="32">
        <f t="shared" si="5"/>
        <v>0</v>
      </c>
      <c r="I109" s="12" t="str">
        <f aca="true" t="shared" si="6" ref="I109:I130">IF(E109/$E$135=0," ",E109/$E$135)</f>
        <v> </v>
      </c>
    </row>
    <row r="110" spans="1:9" ht="12.75">
      <c r="A110" s="26" t="s">
        <v>394</v>
      </c>
      <c r="B110" s="27" t="s">
        <v>103</v>
      </c>
      <c r="C110" s="30" t="s">
        <v>393</v>
      </c>
      <c r="D110" s="27" t="s">
        <v>199</v>
      </c>
      <c r="E110" s="32"/>
      <c r="F110" s="32" t="s">
        <v>25</v>
      </c>
      <c r="G110" s="34">
        <v>0.1361</v>
      </c>
      <c r="H110" s="32">
        <f t="shared" si="5"/>
        <v>0</v>
      </c>
      <c r="I110" s="12" t="str">
        <f t="shared" si="6"/>
        <v> </v>
      </c>
    </row>
    <row r="111" spans="1:9" ht="12.75">
      <c r="A111" s="26" t="s">
        <v>395</v>
      </c>
      <c r="B111" s="27" t="s">
        <v>73</v>
      </c>
      <c r="C111" s="16" t="s">
        <v>136</v>
      </c>
      <c r="D111" s="16" t="s">
        <v>164</v>
      </c>
      <c r="E111" s="32"/>
      <c r="F111" s="32" t="s">
        <v>25</v>
      </c>
      <c r="G111" s="32">
        <v>0.135</v>
      </c>
      <c r="H111" s="32">
        <f t="shared" si="5"/>
        <v>0</v>
      </c>
      <c r="I111" s="12" t="str">
        <f t="shared" si="6"/>
        <v> </v>
      </c>
    </row>
    <row r="112" spans="1:9" ht="25.5">
      <c r="A112" s="26" t="s">
        <v>398</v>
      </c>
      <c r="B112" s="27"/>
      <c r="C112" s="30" t="s">
        <v>396</v>
      </c>
      <c r="D112" s="30" t="s">
        <v>397</v>
      </c>
      <c r="E112" s="32"/>
      <c r="F112" s="32" t="s">
        <v>25</v>
      </c>
      <c r="G112" s="33">
        <v>0.137</v>
      </c>
      <c r="H112" s="32">
        <f t="shared" si="5"/>
        <v>0</v>
      </c>
      <c r="I112" s="12" t="str">
        <f t="shared" si="6"/>
        <v> </v>
      </c>
    </row>
    <row r="113" spans="1:9" ht="12.75">
      <c r="A113" s="26" t="s">
        <v>402</v>
      </c>
      <c r="B113" s="27" t="s">
        <v>105</v>
      </c>
      <c r="C113" s="30" t="s">
        <v>401</v>
      </c>
      <c r="D113" s="27" t="s">
        <v>201</v>
      </c>
      <c r="E113" s="32"/>
      <c r="F113" s="32" t="s">
        <v>25</v>
      </c>
      <c r="G113" s="34">
        <v>0.1331</v>
      </c>
      <c r="H113" s="32">
        <f t="shared" si="5"/>
        <v>0</v>
      </c>
      <c r="I113" s="12" t="str">
        <f t="shared" si="6"/>
        <v> </v>
      </c>
    </row>
    <row r="114" spans="1:9" ht="25.5">
      <c r="A114" s="26" t="s">
        <v>317</v>
      </c>
      <c r="B114" s="27" t="s">
        <v>65</v>
      </c>
      <c r="C114" s="27"/>
      <c r="D114" s="27" t="s">
        <v>170</v>
      </c>
      <c r="E114" s="32"/>
      <c r="F114" s="32" t="s">
        <v>25</v>
      </c>
      <c r="G114" s="34">
        <v>0.1389</v>
      </c>
      <c r="H114" s="32">
        <f t="shared" si="5"/>
        <v>0</v>
      </c>
      <c r="I114" s="12" t="str">
        <f t="shared" si="6"/>
        <v> </v>
      </c>
    </row>
    <row r="115" spans="1:9" ht="12.75">
      <c r="A115" s="26" t="s">
        <v>403</v>
      </c>
      <c r="B115" s="27" t="s">
        <v>64</v>
      </c>
      <c r="C115" s="16" t="s">
        <v>137</v>
      </c>
      <c r="D115" s="16" t="s">
        <v>156</v>
      </c>
      <c r="E115" s="32"/>
      <c r="F115" s="32" t="s">
        <v>25</v>
      </c>
      <c r="G115" s="32">
        <v>0.128</v>
      </c>
      <c r="H115" s="32">
        <f t="shared" si="5"/>
        <v>0</v>
      </c>
      <c r="I115" s="12" t="str">
        <f t="shared" si="6"/>
        <v> </v>
      </c>
    </row>
    <row r="116" spans="1:9" ht="12.75">
      <c r="A116" s="26" t="s">
        <v>405</v>
      </c>
      <c r="B116" s="27" t="s">
        <v>110</v>
      </c>
      <c r="C116" s="30" t="s">
        <v>404</v>
      </c>
      <c r="D116" s="27" t="s">
        <v>206</v>
      </c>
      <c r="E116" s="32"/>
      <c r="F116" s="32" t="s">
        <v>25</v>
      </c>
      <c r="G116" s="34">
        <v>0.132</v>
      </c>
      <c r="H116" s="32">
        <f t="shared" si="5"/>
        <v>0</v>
      </c>
      <c r="I116" s="12" t="str">
        <f t="shared" si="6"/>
        <v> </v>
      </c>
    </row>
    <row r="117" spans="1:9" ht="25.5">
      <c r="A117" s="26" t="s">
        <v>407</v>
      </c>
      <c r="B117" s="27" t="s">
        <v>111</v>
      </c>
      <c r="C117" s="30" t="s">
        <v>406</v>
      </c>
      <c r="D117" s="27" t="s">
        <v>207</v>
      </c>
      <c r="E117" s="32"/>
      <c r="F117" s="32" t="s">
        <v>25</v>
      </c>
      <c r="G117" s="34">
        <v>0.1378</v>
      </c>
      <c r="H117" s="32">
        <f t="shared" si="5"/>
        <v>0</v>
      </c>
      <c r="I117" s="12" t="str">
        <f t="shared" si="6"/>
        <v> </v>
      </c>
    </row>
    <row r="118" spans="1:9" ht="12.75">
      <c r="A118" s="26" t="s">
        <v>408</v>
      </c>
      <c r="B118" s="27" t="s">
        <v>113</v>
      </c>
      <c r="C118" s="30" t="s">
        <v>113</v>
      </c>
      <c r="D118" s="27" t="s">
        <v>208</v>
      </c>
      <c r="E118" s="32"/>
      <c r="F118" s="32" t="s">
        <v>25</v>
      </c>
      <c r="G118" s="34">
        <v>0.1306</v>
      </c>
      <c r="H118" s="32">
        <f t="shared" si="5"/>
        <v>0</v>
      </c>
      <c r="I118" s="12" t="str">
        <f t="shared" si="6"/>
        <v> </v>
      </c>
    </row>
    <row r="119" spans="1:9" ht="12.75">
      <c r="A119" s="26" t="s">
        <v>409</v>
      </c>
      <c r="B119" s="27" t="s">
        <v>114</v>
      </c>
      <c r="C119" s="16" t="s">
        <v>138</v>
      </c>
      <c r="D119" s="16" t="s">
        <v>165</v>
      </c>
      <c r="E119" s="32"/>
      <c r="F119" s="32" t="s">
        <v>25</v>
      </c>
      <c r="G119" s="32">
        <v>0.134</v>
      </c>
      <c r="H119" s="32">
        <f t="shared" si="5"/>
        <v>0</v>
      </c>
      <c r="I119" s="12" t="str">
        <f t="shared" si="6"/>
        <v> </v>
      </c>
    </row>
    <row r="120" spans="1:9" ht="12.75">
      <c r="A120" s="26"/>
      <c r="B120" s="27" t="s">
        <v>117</v>
      </c>
      <c r="C120" s="27"/>
      <c r="D120" s="27" t="s">
        <v>117</v>
      </c>
      <c r="E120" s="32"/>
      <c r="F120" s="32" t="s">
        <v>25</v>
      </c>
      <c r="G120" s="34">
        <v>0.136</v>
      </c>
      <c r="H120" s="32">
        <f t="shared" si="5"/>
        <v>0</v>
      </c>
      <c r="I120" s="12" t="str">
        <f t="shared" si="6"/>
        <v> </v>
      </c>
    </row>
    <row r="121" spans="1:9" ht="12.75">
      <c r="A121" s="26" t="s">
        <v>412</v>
      </c>
      <c r="B121" s="27"/>
      <c r="C121" s="30" t="s">
        <v>410</v>
      </c>
      <c r="D121" s="30" t="s">
        <v>411</v>
      </c>
      <c r="E121" s="32"/>
      <c r="F121" s="32" t="s">
        <v>25</v>
      </c>
      <c r="G121" s="33">
        <v>0.138</v>
      </c>
      <c r="H121" s="32">
        <f t="shared" si="5"/>
        <v>0</v>
      </c>
      <c r="I121" s="12" t="str">
        <f t="shared" si="6"/>
        <v> </v>
      </c>
    </row>
    <row r="122" spans="1:9" ht="12.75">
      <c r="A122" s="26" t="s">
        <v>412</v>
      </c>
      <c r="B122" s="27" t="s">
        <v>118</v>
      </c>
      <c r="C122" s="16" t="s">
        <v>140</v>
      </c>
      <c r="D122" s="16" t="s">
        <v>168</v>
      </c>
      <c r="E122" s="32"/>
      <c r="F122" s="32" t="s">
        <v>25</v>
      </c>
      <c r="G122" s="32">
        <v>0.135</v>
      </c>
      <c r="H122" s="32">
        <f t="shared" si="5"/>
        <v>0</v>
      </c>
      <c r="I122" s="12" t="str">
        <f t="shared" si="6"/>
        <v> </v>
      </c>
    </row>
    <row r="123" spans="1:9" ht="12.75">
      <c r="A123" s="26" t="s">
        <v>413</v>
      </c>
      <c r="B123" s="27" t="s">
        <v>120</v>
      </c>
      <c r="C123" s="27"/>
      <c r="D123" s="27" t="s">
        <v>210</v>
      </c>
      <c r="E123" s="32"/>
      <c r="F123" s="32" t="s">
        <v>25</v>
      </c>
      <c r="G123" s="34">
        <v>0.139</v>
      </c>
      <c r="H123" s="32">
        <f t="shared" si="5"/>
        <v>0</v>
      </c>
      <c r="I123" s="12" t="str">
        <f t="shared" si="6"/>
        <v> </v>
      </c>
    </row>
    <row r="124" spans="1:9" ht="25.5">
      <c r="A124" s="26" t="s">
        <v>414</v>
      </c>
      <c r="B124" s="27" t="s">
        <v>121</v>
      </c>
      <c r="C124" s="27"/>
      <c r="D124" s="27" t="s">
        <v>211</v>
      </c>
      <c r="E124" s="32"/>
      <c r="F124" s="32" t="s">
        <v>25</v>
      </c>
      <c r="G124" s="34">
        <v>0.1379</v>
      </c>
      <c r="H124" s="32">
        <f t="shared" si="5"/>
        <v>0</v>
      </c>
      <c r="I124" s="12" t="str">
        <f t="shared" si="6"/>
        <v> </v>
      </c>
    </row>
    <row r="125" spans="1:9" ht="25.5">
      <c r="A125" s="26" t="s">
        <v>417</v>
      </c>
      <c r="B125" s="27" t="s">
        <v>122</v>
      </c>
      <c r="C125" s="27"/>
      <c r="D125" s="27" t="s">
        <v>212</v>
      </c>
      <c r="E125" s="32"/>
      <c r="F125" s="32" t="s">
        <v>25</v>
      </c>
      <c r="G125" s="34">
        <v>0.1383</v>
      </c>
      <c r="H125" s="32">
        <f t="shared" si="5"/>
        <v>0</v>
      </c>
      <c r="I125" s="12" t="str">
        <f t="shared" si="6"/>
        <v> </v>
      </c>
    </row>
    <row r="126" spans="1:9" ht="25.5">
      <c r="A126" s="26" t="s">
        <v>418</v>
      </c>
      <c r="B126" s="27" t="s">
        <v>123</v>
      </c>
      <c r="C126" s="27"/>
      <c r="D126" s="27" t="s">
        <v>213</v>
      </c>
      <c r="E126" s="32"/>
      <c r="F126" s="32" t="s">
        <v>25</v>
      </c>
      <c r="G126" s="34">
        <v>0.1383</v>
      </c>
      <c r="H126" s="32">
        <f t="shared" si="5"/>
        <v>0</v>
      </c>
      <c r="I126" s="12" t="str">
        <f t="shared" si="6"/>
        <v> </v>
      </c>
    </row>
    <row r="127" spans="1:9" ht="12.75">
      <c r="A127" s="26" t="s">
        <v>421</v>
      </c>
      <c r="B127" s="27"/>
      <c r="C127" s="30" t="s">
        <v>419</v>
      </c>
      <c r="D127" s="30" t="s">
        <v>420</v>
      </c>
      <c r="E127" s="32"/>
      <c r="F127" s="32" t="s">
        <v>25</v>
      </c>
      <c r="G127" s="33">
        <v>0.12</v>
      </c>
      <c r="H127" s="32">
        <f t="shared" si="5"/>
        <v>0</v>
      </c>
      <c r="I127" s="12" t="str">
        <f t="shared" si="6"/>
        <v> </v>
      </c>
    </row>
    <row r="128" spans="1:9" ht="25.5">
      <c r="A128" s="26" t="s">
        <v>321</v>
      </c>
      <c r="B128" s="27" t="s">
        <v>52</v>
      </c>
      <c r="C128" s="30" t="s">
        <v>320</v>
      </c>
      <c r="D128" s="27" t="s">
        <v>179</v>
      </c>
      <c r="E128" s="32"/>
      <c r="F128" s="32" t="s">
        <v>25</v>
      </c>
      <c r="G128" s="34">
        <v>0.139</v>
      </c>
      <c r="H128" s="32">
        <f t="shared" si="5"/>
        <v>0</v>
      </c>
      <c r="I128" s="12" t="str">
        <f t="shared" si="6"/>
        <v> </v>
      </c>
    </row>
    <row r="129" spans="1:9" ht="38.25">
      <c r="A129" s="26" t="s">
        <v>274</v>
      </c>
      <c r="B129" s="27" t="s">
        <v>124</v>
      </c>
      <c r="C129" s="27"/>
      <c r="D129" s="27" t="s">
        <v>124</v>
      </c>
      <c r="E129" s="32"/>
      <c r="F129" s="32" t="s">
        <v>25</v>
      </c>
      <c r="G129" s="34">
        <v>0.1357</v>
      </c>
      <c r="H129" s="32">
        <f t="shared" si="5"/>
        <v>0</v>
      </c>
      <c r="I129" s="12" t="str">
        <f t="shared" si="6"/>
        <v> </v>
      </c>
    </row>
    <row r="130" spans="1:9" ht="12.75">
      <c r="A130" s="26" t="s">
        <v>422</v>
      </c>
      <c r="B130" s="27" t="s">
        <v>119</v>
      </c>
      <c r="C130" s="16" t="s">
        <v>139</v>
      </c>
      <c r="D130" s="16" t="s">
        <v>167</v>
      </c>
      <c r="E130" s="32"/>
      <c r="F130" s="32" t="s">
        <v>25</v>
      </c>
      <c r="G130" s="32">
        <v>0.134</v>
      </c>
      <c r="H130" s="32">
        <f t="shared" si="5"/>
        <v>0</v>
      </c>
      <c r="I130" s="12" t="str">
        <f t="shared" si="6"/>
        <v> </v>
      </c>
    </row>
    <row r="131" spans="1:9" ht="12.75">
      <c r="A131" s="26" t="s">
        <v>22</v>
      </c>
      <c r="B131" s="27" t="s">
        <v>23</v>
      </c>
      <c r="C131" s="16" t="s">
        <v>436</v>
      </c>
      <c r="D131" s="16" t="s">
        <v>21</v>
      </c>
      <c r="E131" s="32"/>
      <c r="F131" s="32" t="s">
        <v>25</v>
      </c>
      <c r="G131" s="32">
        <v>0.137</v>
      </c>
      <c r="H131" s="32">
        <f t="shared" si="5"/>
        <v>0</v>
      </c>
      <c r="I131" s="12"/>
    </row>
    <row r="132" spans="1:9" ht="12.75">
      <c r="A132" s="26" t="s">
        <v>424</v>
      </c>
      <c r="B132" s="27" t="s">
        <v>90</v>
      </c>
      <c r="C132" s="30" t="s">
        <v>423</v>
      </c>
      <c r="D132" s="27" t="s">
        <v>190</v>
      </c>
      <c r="E132" s="32"/>
      <c r="F132" s="32" t="s">
        <v>25</v>
      </c>
      <c r="G132" s="34">
        <v>0.14</v>
      </c>
      <c r="H132" s="32">
        <f t="shared" si="5"/>
        <v>0</v>
      </c>
      <c r="I132" s="12" t="str">
        <f>IF(E132/$E$135=0," ",E132/$E$135)</f>
        <v> </v>
      </c>
    </row>
    <row r="133" spans="1:9" ht="25.5">
      <c r="A133" s="28" t="s">
        <v>18</v>
      </c>
      <c r="B133" s="27" t="s">
        <v>20</v>
      </c>
      <c r="C133" s="30"/>
      <c r="D133" s="27" t="s">
        <v>19</v>
      </c>
      <c r="E133" s="32"/>
      <c r="F133" s="32" t="s">
        <v>25</v>
      </c>
      <c r="G133" s="34">
        <v>0.135</v>
      </c>
      <c r="H133" s="32">
        <f t="shared" si="5"/>
        <v>0</v>
      </c>
      <c r="I133" s="12"/>
    </row>
    <row r="134" spans="4:8" ht="26.25" thickBot="1">
      <c r="D134" s="15"/>
      <c r="E134" s="35" t="s">
        <v>37</v>
      </c>
      <c r="F134" s="35" t="s">
        <v>28</v>
      </c>
      <c r="G134" s="35" t="s">
        <v>38</v>
      </c>
      <c r="H134" s="35" t="s">
        <v>35</v>
      </c>
    </row>
    <row r="135" spans="4:8" ht="14.25" thickBot="1" thickTop="1">
      <c r="D135" s="1" t="s">
        <v>36</v>
      </c>
      <c r="E135" s="36">
        <f>SUM(E12:E133)</f>
        <v>100</v>
      </c>
      <c r="F135" s="36"/>
      <c r="G135" s="36">
        <f>E135*30%</f>
        <v>30</v>
      </c>
      <c r="H135" s="36">
        <f>SUM(H12:H133)</f>
        <v>9.700000000000001</v>
      </c>
    </row>
    <row r="136" ht="13.5" thickTop="1"/>
    <row r="137" spans="4:9" ht="12.75">
      <c r="D137" s="39" t="s">
        <v>44</v>
      </c>
      <c r="E137" s="39"/>
      <c r="F137" s="39"/>
      <c r="G137" s="39"/>
      <c r="H137" s="39"/>
      <c r="I137" s="40"/>
    </row>
    <row r="139" spans="4:7" ht="12.75">
      <c r="D139" s="5" t="s">
        <v>45</v>
      </c>
      <c r="E139" s="6"/>
      <c r="F139" s="6"/>
      <c r="G139" s="7"/>
    </row>
    <row r="140" spans="4:7" ht="12.75">
      <c r="D140" s="8">
        <f>H135</f>
        <v>9.700000000000001</v>
      </c>
      <c r="E140" s="9" t="s">
        <v>27</v>
      </c>
      <c r="F140" s="10">
        <v>0.95</v>
      </c>
      <c r="G140" s="11">
        <f>D140*F140</f>
        <v>9.215</v>
      </c>
    </row>
    <row r="143" ht="13.5" thickBot="1"/>
    <row r="144" spans="1:2" ht="15.75" customHeight="1" thickBot="1">
      <c r="A144" s="37" t="s">
        <v>438</v>
      </c>
      <c r="B144" t="s">
        <v>220</v>
      </c>
    </row>
    <row r="145" ht="12.75">
      <c r="B145" t="s">
        <v>219</v>
      </c>
    </row>
    <row r="146" ht="12.75">
      <c r="B146" t="s">
        <v>221</v>
      </c>
    </row>
    <row r="147" ht="12.75">
      <c r="B147" t="s">
        <v>222</v>
      </c>
    </row>
    <row r="148" ht="12.75">
      <c r="B148" t="s">
        <v>439</v>
      </c>
    </row>
    <row r="149" ht="12.75">
      <c r="B149" t="s">
        <v>440</v>
      </c>
    </row>
    <row r="151" ht="13.5" thickBot="1"/>
    <row r="152" ht="13.5" thickBot="1">
      <c r="A152" s="38" t="s">
        <v>441</v>
      </c>
    </row>
  </sheetData>
  <mergeCells count="7">
    <mergeCell ref="D137:I137"/>
    <mergeCell ref="D7:H7"/>
    <mergeCell ref="D1:H1"/>
    <mergeCell ref="D3:H3"/>
    <mergeCell ref="D4:H4"/>
    <mergeCell ref="D6:H6"/>
    <mergeCell ref="D5:H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QENTA  DT3FT----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GSR</dc:creator>
  <cp:keywords/>
  <dc:description/>
  <cp:lastModifiedBy>Guess</cp:lastModifiedBy>
  <cp:lastPrinted>2004-07-01T13:11:47Z</cp:lastPrinted>
  <dcterms:created xsi:type="dcterms:W3CDTF">2002-04-15T12:10:21Z</dcterms:created>
  <dcterms:modified xsi:type="dcterms:W3CDTF">2007-05-10T10:51:09Z</dcterms:modified>
  <cp:category/>
  <cp:version/>
  <cp:contentType/>
  <cp:contentStatus/>
</cp:coreProperties>
</file>